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9f466c0b6fd122/Documents/KAPE/SimplyMint/Analytics/Tools/"/>
    </mc:Choice>
  </mc:AlternateContent>
  <xr:revisionPtr revIDLastSave="774" documentId="8_{EB99C06C-2721-43DB-9A46-B57608B540C3}" xr6:coauthVersionLast="47" xr6:coauthVersionMax="47" xr10:uidLastSave="{6B77968A-EF33-4938-BF08-0391AC75AE28}"/>
  <bookViews>
    <workbookView xWindow="-110" yWindow="-110" windowWidth="22180" windowHeight="14140" xr2:uid="{2E0B88DB-295E-4868-BF54-EBE751247216}"/>
  </bookViews>
  <sheets>
    <sheet name="Summary" sheetId="2" r:id="rId1"/>
    <sheet name="Compariso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C11" i="2"/>
  <c r="C18" i="2"/>
  <c r="C19" i="2"/>
  <c r="C20" i="2"/>
  <c r="C12" i="2"/>
  <c r="C13" i="2"/>
  <c r="C14" i="2"/>
  <c r="C15" i="2"/>
  <c r="C16" i="2"/>
  <c r="C17" i="2"/>
  <c r="D15" i="2"/>
  <c r="D19" i="2" l="1"/>
  <c r="D17" i="2"/>
  <c r="D13" i="2"/>
  <c r="D16" i="2"/>
  <c r="D18" i="2"/>
  <c r="D20" i="2"/>
  <c r="D14" i="2"/>
  <c r="D12" i="2"/>
  <c r="F10" i="1"/>
  <c r="F11" i="1" s="1"/>
  <c r="C10" i="1"/>
  <c r="C11" i="1" s="1"/>
  <c r="V10" i="1"/>
  <c r="V11" i="1" s="1"/>
  <c r="S10" i="1"/>
  <c r="S11" i="1" s="1"/>
  <c r="I10" i="1"/>
  <c r="I11" i="1" s="1"/>
  <c r="R10" i="1"/>
  <c r="R11" i="1" s="1"/>
  <c r="H10" i="1"/>
  <c r="H11" i="1" s="1"/>
  <c r="D11" i="2"/>
  <c r="Q10" i="1"/>
  <c r="Q11" i="1" s="1"/>
  <c r="D10" i="1"/>
  <c r="D11" i="1" s="1"/>
  <c r="U10" i="1"/>
  <c r="U11" i="1" s="1"/>
  <c r="G10" i="1"/>
  <c r="G11" i="1" s="1"/>
  <c r="J10" i="1"/>
  <c r="J11" i="1" s="1"/>
  <c r="K10" i="1"/>
  <c r="K11" i="1" s="1"/>
  <c r="E10" i="1"/>
  <c r="E11" i="1" s="1"/>
  <c r="X10" i="1"/>
  <c r="X11" i="1" s="1"/>
  <c r="W10" i="1"/>
  <c r="W11" i="1" s="1"/>
  <c r="L10" i="1"/>
  <c r="L11" i="1" s="1"/>
  <c r="M10" i="1"/>
  <c r="M11" i="1" s="1"/>
  <c r="T10" i="1"/>
  <c r="T11" i="1" s="1"/>
  <c r="P10" i="1"/>
  <c r="P11" i="1" s="1"/>
  <c r="N10" i="1"/>
  <c r="N11" i="1" s="1"/>
  <c r="O10" i="1"/>
  <c r="O11" i="1" s="1"/>
  <c r="C22" i="2" l="1"/>
  <c r="C23" i="2" s="1"/>
</calcChain>
</file>

<file path=xl/sharedStrings.xml><?xml version="1.0" encoding="utf-8"?>
<sst xmlns="http://schemas.openxmlformats.org/spreadsheetml/2006/main" count="402" uniqueCount="50">
  <si>
    <t>Application fee</t>
  </si>
  <si>
    <t>Loan arrangement fee</t>
  </si>
  <si>
    <t>Loan commitment fee</t>
  </si>
  <si>
    <t>Loan processing fee</t>
  </si>
  <si>
    <t>Mortgage registration</t>
  </si>
  <si>
    <t>Loan insurance</t>
  </si>
  <si>
    <t>CRB check fee</t>
  </si>
  <si>
    <t>Actual</t>
  </si>
  <si>
    <t>Are you getting a mortgage?</t>
  </si>
  <si>
    <t>Select the bank you wish to borrow from:</t>
  </si>
  <si>
    <t>Not provided</t>
  </si>
  <si>
    <t>Not applicable</t>
  </si>
  <si>
    <t>Absa Bank</t>
  </si>
  <si>
    <t>Bank of Africa</t>
  </si>
  <si>
    <t>Security valuation fee</t>
  </si>
  <si>
    <t>Bank of Baroda</t>
  </si>
  <si>
    <t>How much do you want to borrow in UGX?</t>
  </si>
  <si>
    <t>Are you getting a mortgage? Select YES or NO</t>
  </si>
  <si>
    <t>Legal fees</t>
  </si>
  <si>
    <t>Bank of India</t>
  </si>
  <si>
    <t>Security search fee</t>
  </si>
  <si>
    <t>Cairo Bank</t>
  </si>
  <si>
    <t>Centenary Bank</t>
  </si>
  <si>
    <t>NO</t>
  </si>
  <si>
    <t>Effective origination rate (fees / loan amount)</t>
  </si>
  <si>
    <t>DFCU Bank</t>
  </si>
  <si>
    <t>Diamond Trust Bank</t>
  </si>
  <si>
    <t>Fee Type</t>
  </si>
  <si>
    <t>Ecobank</t>
  </si>
  <si>
    <t>Equity Bank</t>
  </si>
  <si>
    <t>Exim Bank</t>
  </si>
  <si>
    <t>Finance Trust Bank</t>
  </si>
  <si>
    <t>Housing Finance Bank</t>
  </si>
  <si>
    <t>I&amp;M Bank</t>
  </si>
  <si>
    <t>Kenya Commercial Bank</t>
  </si>
  <si>
    <t>NCBA Bank</t>
  </si>
  <si>
    <t>Pearl Bank</t>
  </si>
  <si>
    <t>Stanbic Bank</t>
  </si>
  <si>
    <t>Standard Chartered Bank</t>
  </si>
  <si>
    <t>Tropical Bank</t>
  </si>
  <si>
    <t>United Bank for Africa</t>
  </si>
  <si>
    <t>Opportunity Bank</t>
  </si>
  <si>
    <t>Effective origination rate (Cost / loan amount)</t>
  </si>
  <si>
    <t>UPFRONT LOAN COST CALCULATION</t>
  </si>
  <si>
    <t>A. FEES/CHARGES</t>
  </si>
  <si>
    <t>B. APPLIED COST</t>
  </si>
  <si>
    <t>TOTAL MINIMUM UPFRONT COST (UGX)</t>
  </si>
  <si>
    <t>Aplied Cost (UGX)</t>
  </si>
  <si>
    <t>Fee Amount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</si>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</sst>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rgb="FF333448"/>
      <name val="Aptos Narrow"/>
      <family val="2"/>
      <scheme val="minor"/>
    </font>
    <font>
      <b/>
      <sz val="22"/>
      <color theme="0"/>
      <name val="Rubik"/>
    </font>
    <font>
      <sz val="18"/>
      <color rgb="FF333448"/>
      <name val="Rubik"/>
    </font>
    <font>
      <b/>
      <sz val="18"/>
      <color rgb="FF333448"/>
      <name val="Rubik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8C8C2"/>
        <bgColor indexed="64"/>
      </patternFill>
    </fill>
    <fill>
      <patternFill patternType="solid">
        <fgColor rgb="FFC1E6E3"/>
        <bgColor indexed="64"/>
      </patternFill>
    </fill>
    <fill>
      <patternFill patternType="solid">
        <fgColor rgb="FFF8E7C2"/>
        <bgColor indexed="64"/>
      </patternFill>
    </fill>
  </fills>
  <borders count="10">
    <border>
      <left/>
      <right/>
      <top/>
      <bottom/>
      <diagonal/>
    </border>
    <border>
      <left style="hair">
        <color rgb="FFC1E6E3"/>
      </left>
      <right style="hair">
        <color rgb="FFC1E6E3"/>
      </right>
      <top style="hair">
        <color rgb="FFC1E6E3"/>
      </top>
      <bottom style="hair">
        <color rgb="FFC1E6E3"/>
      </bottom>
      <diagonal/>
    </border>
    <border>
      <left style="thin">
        <color rgb="FFC1E6E3"/>
      </left>
      <right style="hair">
        <color rgb="FFC1E6E3"/>
      </right>
      <top style="thin">
        <color rgb="FFC1E6E3"/>
      </top>
      <bottom style="hair">
        <color rgb="FFC1E6E3"/>
      </bottom>
      <diagonal/>
    </border>
    <border>
      <left style="hair">
        <color rgb="FFC1E6E3"/>
      </left>
      <right style="hair">
        <color rgb="FFC1E6E3"/>
      </right>
      <top style="thin">
        <color rgb="FFC1E6E3"/>
      </top>
      <bottom style="hair">
        <color rgb="FFC1E6E3"/>
      </bottom>
      <diagonal/>
    </border>
    <border>
      <left style="hair">
        <color rgb="FFC1E6E3"/>
      </left>
      <right style="thin">
        <color rgb="FFC1E6E3"/>
      </right>
      <top style="thin">
        <color rgb="FFC1E6E3"/>
      </top>
      <bottom style="hair">
        <color rgb="FFC1E6E3"/>
      </bottom>
      <diagonal/>
    </border>
    <border>
      <left style="thin">
        <color rgb="FFC1E6E3"/>
      </left>
      <right style="hair">
        <color rgb="FFC1E6E3"/>
      </right>
      <top style="hair">
        <color rgb="FFC1E6E3"/>
      </top>
      <bottom style="hair">
        <color rgb="FFC1E6E3"/>
      </bottom>
      <diagonal/>
    </border>
    <border>
      <left style="hair">
        <color rgb="FFC1E6E3"/>
      </left>
      <right style="thin">
        <color rgb="FFC1E6E3"/>
      </right>
      <top style="hair">
        <color rgb="FFC1E6E3"/>
      </top>
      <bottom style="hair">
        <color rgb="FFC1E6E3"/>
      </bottom>
      <diagonal/>
    </border>
    <border>
      <left style="thin">
        <color rgb="FFC1E6E3"/>
      </left>
      <right style="hair">
        <color rgb="FFC1E6E3"/>
      </right>
      <top style="hair">
        <color rgb="FFC1E6E3"/>
      </top>
      <bottom style="thin">
        <color rgb="FFC1E6E3"/>
      </bottom>
      <diagonal/>
    </border>
    <border>
      <left style="hair">
        <color rgb="FFC1E6E3"/>
      </left>
      <right style="hair">
        <color rgb="FFC1E6E3"/>
      </right>
      <top style="hair">
        <color rgb="FFC1E6E3"/>
      </top>
      <bottom style="thin">
        <color rgb="FFC1E6E3"/>
      </bottom>
      <diagonal/>
    </border>
    <border>
      <left style="hair">
        <color rgb="FFC1E6E3"/>
      </left>
      <right style="thin">
        <color rgb="FFC1E6E3"/>
      </right>
      <top style="hair">
        <color rgb="FFC1E6E3"/>
      </top>
      <bottom style="thin">
        <color rgb="FFC1E6E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3" borderId="0" xfId="0" applyFont="1" applyFill="1"/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3" fontId="5" fillId="6" borderId="0" xfId="0" applyNumberFormat="1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3" borderId="0" xfId="0" applyFont="1" applyFill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4" fillId="3" borderId="0" xfId="0" applyFont="1" applyFill="1" applyAlignment="1" applyProtection="1">
      <alignment horizontal="center"/>
      <protection locked="0"/>
    </xf>
    <xf numFmtId="0" fontId="5" fillId="5" borderId="0" xfId="0" applyFont="1" applyFill="1" applyAlignment="1" applyProtection="1">
      <alignment wrapText="1"/>
      <protection locked="0"/>
    </xf>
    <xf numFmtId="0" fontId="5" fillId="3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 applyAlignment="1">
      <alignment wrapText="1"/>
    </xf>
    <xf numFmtId="0" fontId="4" fillId="3" borderId="0" xfId="0" applyFont="1" applyFill="1"/>
    <xf numFmtId="0" fontId="4" fillId="2" borderId="1" xfId="0" applyFont="1" applyFill="1" applyBorder="1"/>
    <xf numFmtId="0" fontId="4" fillId="2" borderId="0" xfId="0" applyFont="1" applyFill="1"/>
    <xf numFmtId="49" fontId="4" fillId="3" borderId="0" xfId="1" applyNumberFormat="1" applyFont="1" applyFill="1" applyAlignment="1" applyProtection="1">
      <alignment horizontal="right"/>
      <protection locked="0"/>
    </xf>
    <xf numFmtId="0" fontId="5" fillId="5" borderId="0" xfId="0" applyFont="1" applyFill="1" applyProtection="1">
      <protection locked="0"/>
    </xf>
    <xf numFmtId="3" fontId="4" fillId="3" borderId="0" xfId="0" applyNumberFormat="1" applyFont="1" applyFill="1" applyAlignment="1" applyProtection="1">
      <alignment horizontal="right"/>
      <protection locked="0"/>
    </xf>
    <xf numFmtId="0" fontId="5" fillId="2" borderId="1" xfId="0" applyFont="1" applyFill="1" applyBorder="1"/>
    <xf numFmtId="3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2" borderId="0" xfId="0" applyFont="1" applyFill="1" applyAlignment="1" applyProtection="1">
      <alignment horizontal="right"/>
      <protection locked="0"/>
    </xf>
    <xf numFmtId="0" fontId="5" fillId="6" borderId="1" xfId="0" applyFont="1" applyFill="1" applyBorder="1" applyAlignment="1" applyProtection="1">
      <alignment horizontal="center" wrapText="1"/>
      <protection locked="0"/>
    </xf>
    <xf numFmtId="3" fontId="5" fillId="6" borderId="1" xfId="0" applyNumberFormat="1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3" borderId="0" xfId="0" applyFont="1" applyFill="1" applyProtection="1"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3" fontId="4" fillId="2" borderId="1" xfId="0" applyNumberFormat="1" applyFont="1" applyFill="1" applyBorder="1" applyAlignment="1" applyProtection="1">
      <alignment horizontal="right"/>
      <protection hidden="1"/>
    </xf>
    <xf numFmtId="3" fontId="4" fillId="2" borderId="6" xfId="0" applyNumberFormat="1" applyFont="1" applyFill="1" applyBorder="1" applyAlignment="1" applyProtection="1">
      <alignment horizontal="right"/>
      <protection hidden="1"/>
    </xf>
    <xf numFmtId="0" fontId="5" fillId="2" borderId="0" xfId="0" applyFont="1" applyFill="1" applyProtection="1">
      <protection hidden="1"/>
    </xf>
    <xf numFmtId="0" fontId="5" fillId="2" borderId="7" xfId="0" applyFont="1" applyFill="1" applyBorder="1" applyAlignment="1" applyProtection="1">
      <alignment wrapText="1"/>
      <protection hidden="1"/>
    </xf>
    <xf numFmtId="164" fontId="4" fillId="2" borderId="8" xfId="1" applyNumberFormat="1" applyFont="1" applyFill="1" applyBorder="1" applyAlignment="1" applyProtection="1">
      <alignment horizontal="right"/>
      <protection hidden="1"/>
    </xf>
    <xf numFmtId="164" fontId="4" fillId="2" borderId="9" xfId="1" applyNumberFormat="1" applyFont="1" applyFill="1" applyBorder="1" applyAlignment="1" applyProtection="1">
      <alignment horizontal="right"/>
      <protection hidden="1"/>
    </xf>
    <xf numFmtId="0" fontId="4" fillId="3" borderId="0" xfId="0" applyFont="1" applyFill="1" applyProtection="1">
      <protection hidden="1"/>
    </xf>
    <xf numFmtId="0" fontId="4" fillId="2" borderId="1" xfId="0" applyFont="1" applyFill="1" applyBorder="1" applyProtection="1">
      <protection hidden="1"/>
    </xf>
    <xf numFmtId="49" fontId="4" fillId="2" borderId="1" xfId="1" applyNumberFormat="1" applyFont="1" applyFill="1" applyBorder="1" applyAlignment="1" applyProtection="1">
      <alignment horizontal="right"/>
      <protection hidden="1"/>
    </xf>
    <xf numFmtId="0" fontId="4" fillId="2" borderId="1" xfId="0" applyFont="1" applyFill="1" applyBorder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10" fontId="4" fillId="2" borderId="1" xfId="1" applyNumberFormat="1" applyFont="1" applyFill="1" applyBorder="1" applyAlignment="1" applyProtection="1">
      <alignment horizontal="right"/>
      <protection hidden="1"/>
    </xf>
    <xf numFmtId="10" fontId="4" fillId="2" borderId="1" xfId="0" applyNumberFormat="1" applyFont="1" applyFill="1" applyBorder="1" applyAlignment="1" applyProtection="1">
      <alignment horizontal="right"/>
      <protection hidden="1"/>
    </xf>
    <xf numFmtId="3" fontId="4" fillId="3" borderId="0" xfId="0" applyNumberFormat="1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right"/>
      <protection hidden="1"/>
    </xf>
    <xf numFmtId="3" fontId="4" fillId="2" borderId="1" xfId="0" applyNumberFormat="1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horizontal="center"/>
      <protection hidden="1"/>
    </xf>
    <xf numFmtId="3" fontId="5" fillId="6" borderId="1" xfId="0" applyNumberFormat="1" applyFont="1" applyFill="1" applyBorder="1" applyAlignment="1" applyProtection="1">
      <alignment horizontal="center"/>
      <protection hidden="1"/>
    </xf>
    <xf numFmtId="164" fontId="5" fillId="6" borderId="1" xfId="1" applyNumberFormat="1" applyFont="1" applyFill="1" applyBorder="1" applyAlignment="1" applyProtection="1">
      <alignment horizontal="center"/>
      <protection hidden="1"/>
    </xf>
    <xf numFmtId="0" fontId="3" fillId="4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righ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8E7C2"/>
      <color rgb="FFC1E6E3"/>
      <color rgb="FFF2F2F2"/>
      <color rgb="FF333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rgbClr val="333448"/>
                </a:solidFill>
                <a:latin typeface="Rubik" pitchFamily="2" charset="-79"/>
                <a:ea typeface="+mn-ea"/>
                <a:cs typeface="Rubik" pitchFamily="2" charset="-79"/>
              </a:defRPr>
            </a:pPr>
            <a:r>
              <a:rPr lang="en-US" b="1"/>
              <a:t>Total</a:t>
            </a:r>
            <a:r>
              <a:rPr lang="en-US" b="1" baseline="0"/>
              <a:t> Minimum Upfront Loan Cost by Bank (UGX Millions)</a:t>
            </a:r>
            <a:endParaRPr lang="en-UG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rgbClr val="333448"/>
              </a:solidFill>
              <a:latin typeface="Rubik" pitchFamily="2" charset="-79"/>
              <a:ea typeface="+mn-ea"/>
              <a:cs typeface="Rubik" pitchFamily="2" charset="-79"/>
            </a:defRPr>
          </a:pPr>
          <a:endParaRPr lang="en-UG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8E7C2"/>
            </a:solidFill>
            <a:ln>
              <a:solidFill>
                <a:srgbClr val="C1E6E3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333448"/>
                    </a:solidFill>
                    <a:latin typeface="Rubik" pitchFamily="2" charset="-79"/>
                    <a:ea typeface="+mn-ea"/>
                    <a:cs typeface="Rubik" pitchFamily="2" charset="-79"/>
                  </a:defRPr>
                </a:pPr>
                <a:endParaRPr lang="en-U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Comparison!$C$9:$X$9</c:f>
              <c:strCache>
                <c:ptCount val="22"/>
                <c:pt idx="0">
                  <c:v>Absa Bank</c:v>
                </c:pt>
                <c:pt idx="1">
                  <c:v>Bank of Africa</c:v>
                </c:pt>
                <c:pt idx="2">
                  <c:v>Bank of Baroda</c:v>
                </c:pt>
                <c:pt idx="3">
                  <c:v>Bank of India</c:v>
                </c:pt>
                <c:pt idx="4">
                  <c:v>Cairo Bank</c:v>
                </c:pt>
                <c:pt idx="5">
                  <c:v>Centenary Bank</c:v>
                </c:pt>
                <c:pt idx="6">
                  <c:v>DFCU Bank</c:v>
                </c:pt>
                <c:pt idx="7">
                  <c:v>Diamond Trust Bank</c:v>
                </c:pt>
                <c:pt idx="8">
                  <c:v>Ecobank</c:v>
                </c:pt>
                <c:pt idx="9">
                  <c:v>Equity Bank</c:v>
                </c:pt>
                <c:pt idx="10">
                  <c:v>Exim Bank</c:v>
                </c:pt>
                <c:pt idx="11">
                  <c:v>Finance Trust Bank</c:v>
                </c:pt>
                <c:pt idx="12">
                  <c:v>Housing Finance Bank</c:v>
                </c:pt>
                <c:pt idx="13">
                  <c:v>I&amp;M Bank</c:v>
                </c:pt>
                <c:pt idx="14">
                  <c:v>Kenya Commercial Bank</c:v>
                </c:pt>
                <c:pt idx="15">
                  <c:v>NCBA Bank</c:v>
                </c:pt>
                <c:pt idx="16">
                  <c:v>Opportunity Bank</c:v>
                </c:pt>
                <c:pt idx="17">
                  <c:v>Pearl Bank</c:v>
                </c:pt>
                <c:pt idx="18">
                  <c:v>Stanbic Bank</c:v>
                </c:pt>
                <c:pt idx="19">
                  <c:v>Standard Chartered Bank</c:v>
                </c:pt>
                <c:pt idx="20">
                  <c:v>Tropical Bank</c:v>
                </c:pt>
                <c:pt idx="21">
                  <c:v>United Bank for Africa</c:v>
                </c:pt>
              </c:strCache>
            </c:strRef>
          </c:cat>
          <c:val>
            <c:numRef>
              <c:f>Comparison!$C$10:$X$10</c:f>
              <c:numCache>
                <c:formatCode>#,##0</c:formatCode>
                <c:ptCount val="22"/>
                <c:pt idx="0">
                  <c:v>1820000</c:v>
                </c:pt>
                <c:pt idx="1">
                  <c:v>730000</c:v>
                </c:pt>
                <c:pt idx="2">
                  <c:v>0</c:v>
                </c:pt>
                <c:pt idx="3">
                  <c:v>1350000</c:v>
                </c:pt>
                <c:pt idx="4">
                  <c:v>2170000</c:v>
                </c:pt>
                <c:pt idx="5">
                  <c:v>2699000</c:v>
                </c:pt>
                <c:pt idx="6">
                  <c:v>115000</c:v>
                </c:pt>
                <c:pt idx="7">
                  <c:v>1825000</c:v>
                </c:pt>
                <c:pt idx="8">
                  <c:v>1800000</c:v>
                </c:pt>
                <c:pt idx="9">
                  <c:v>3120620</c:v>
                </c:pt>
                <c:pt idx="10">
                  <c:v>600000</c:v>
                </c:pt>
                <c:pt idx="11">
                  <c:v>3050000</c:v>
                </c:pt>
                <c:pt idx="12">
                  <c:v>1401800</c:v>
                </c:pt>
                <c:pt idx="13">
                  <c:v>3015000</c:v>
                </c:pt>
                <c:pt idx="14">
                  <c:v>740000</c:v>
                </c:pt>
                <c:pt idx="15">
                  <c:v>625000</c:v>
                </c:pt>
                <c:pt idx="16">
                  <c:v>2595000</c:v>
                </c:pt>
                <c:pt idx="17">
                  <c:v>1228000</c:v>
                </c:pt>
                <c:pt idx="18">
                  <c:v>60000</c:v>
                </c:pt>
                <c:pt idx="19">
                  <c:v>698000</c:v>
                </c:pt>
                <c:pt idx="20">
                  <c:v>1855000</c:v>
                </c:pt>
                <c:pt idx="21">
                  <c:v>5460620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9-4A1B-B186-EA6C60FF2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795371295"/>
        <c:axId val="1795376575"/>
      </c:barChart>
      <c:catAx>
        <c:axId val="1795371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333448"/>
                </a:solidFill>
                <a:latin typeface="Rubik" pitchFamily="2" charset="-79"/>
                <a:ea typeface="+mn-ea"/>
                <a:cs typeface="Rubik" pitchFamily="2" charset="-79"/>
              </a:defRPr>
            </a:pPr>
            <a:endParaRPr lang="en-UG"/>
          </a:p>
        </c:txPr>
        <c:crossAx val="1795376575"/>
        <c:crosses val="autoZero"/>
        <c:auto val="1"/>
        <c:lblAlgn val="ctr"/>
        <c:lblOffset val="100"/>
        <c:noMultiLvlLbl val="0"/>
      </c:catAx>
      <c:valAx>
        <c:axId val="1795376575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333448"/>
                </a:solidFill>
                <a:latin typeface="Rubik" pitchFamily="2" charset="-79"/>
                <a:ea typeface="+mn-ea"/>
                <a:cs typeface="Rubik" pitchFamily="2" charset="-79"/>
              </a:defRPr>
            </a:pPr>
            <a:endParaRPr lang="en-UG"/>
          </a:p>
        </c:txPr>
        <c:crossAx val="1795371295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rgbClr val="333448"/>
          </a:solidFill>
          <a:latin typeface="Rubik" pitchFamily="2" charset="-79"/>
          <a:cs typeface="Rubik" pitchFamily="2" charset="-79"/>
        </a:defRPr>
      </a:pPr>
      <a:endParaRPr lang="en-U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666751</xdr:colOff>
      <xdr:row>4</xdr:row>
      <xdr:rowOff>298450</xdr:rowOff>
    </xdr:from>
    <xdr:to>
      <xdr:col>18</xdr:col>
      <xdr:colOff>10584</xdr:colOff>
      <xdr:row>25</xdr:row>
      <xdr:rowOff>107950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B36C1CA2-8297-2EED-E8B9-C98236EC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2211916</xdr:colOff>
      <xdr:row>0</xdr:row>
      <xdr:rowOff>201083</xdr:rowOff>
    </xdr:from>
    <xdr:to>
      <xdr:col>3</xdr:col>
      <xdr:colOff>2022956</xdr:colOff>
      <xdr:row>2</xdr:row>
      <xdr:rowOff>105632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CA95F7-B0D2-42F6-A452-20AEFB0C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6" y="201083"/>
          <a:ext cx="2573290" cy="645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1079500</xdr:colOff>
      <xdr:row>0</xdr:row>
      <xdr:rowOff>254000</xdr:rowOff>
    </xdr:from>
    <xdr:to>
      <xdr:col>8</xdr:col>
      <xdr:colOff>350790</xdr:colOff>
      <xdr:row>2</xdr:row>
      <xdr:rowOff>162782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0F1582-F4BB-471D-82A3-7CB9CF4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1200" y="254000"/>
          <a:ext cx="2573290" cy="645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D656-1634-405F-B07C-37245665280A}">
  <dimension ref="A1:S29"/>
  <sheetViews>
    <sheetView tabSelected="1" zoomScale="60" zoomScaleNormal="60" workbookViewId="0">
      <selection activeCell="C6" sqref="C6"/>
    </sheetView>
  </sheetViews>
  <sheetFormatPr defaultColWidth="8.7265625" defaultRowHeight="29" x14ac:dyDescent="1"/>
  <cols>
    <col min="1" max="1" width="8.7265625" style="4"/>
    <col min="2" max="2" width="73" style="4" bestFit="1" customWidth="1"/>
    <col min="3" max="3" width="39.54296875" style="4" customWidth="1"/>
    <col min="4" max="4" width="31.08984375" style="4" customWidth="1"/>
    <col min="5" max="5" width="12.36328125" style="4" customWidth="1"/>
    <col min="6" max="16384" width="8.7265625" style="4"/>
  </cols>
  <sheetData>
    <row r="1" spans="1:19" x14ac:dyDescen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6" x14ac:dyDescent="1">
      <c r="A4" s="2"/>
      <c r="B4" s="2"/>
      <c r="C4" s="55" t="s">
        <v>43</v>
      </c>
      <c r="D4" s="55"/>
      <c r="E4" s="55"/>
      <c r="F4" s="55"/>
      <c r="G4" s="55"/>
      <c r="H4" s="55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1">
      <c r="A6" s="2"/>
      <c r="B6" s="32" t="s">
        <v>9</v>
      </c>
      <c r="C6" s="27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1">
      <c r="A7" s="2"/>
      <c r="B7" s="32" t="s">
        <v>16</v>
      </c>
      <c r="C7" s="28">
        <v>15000000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1">
      <c r="A8" s="2"/>
      <c r="B8" s="32" t="s">
        <v>17</v>
      </c>
      <c r="C8" s="29" t="s">
        <v>23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s="31" customFormat="1" x14ac:dyDescent="1">
      <c r="A10" s="30"/>
      <c r="B10" s="14" t="s">
        <v>27</v>
      </c>
      <c r="C10" s="33" t="s">
        <v>48</v>
      </c>
      <c r="D10" s="33" t="s">
        <v>47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x14ac:dyDescent="1">
      <c r="A11" s="2"/>
      <c r="B11" s="18" t="s">
        <v>0</v>
      </c>
      <c r="C11" s="51">
        <f>INDEX(Comparison!C15:X15,MATCH(Summary!$C$6,Comparison!$C$14:$X$14,0))</f>
        <v>20000</v>
      </c>
      <c r="D11" s="51">
        <f>INDEX(Comparison!C28:X28,MATCH(Summary!$C$6,Comparison!$C$14:$X$14,0))</f>
        <v>20000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1">
      <c r="A12" s="2"/>
      <c r="B12" s="18" t="s">
        <v>1</v>
      </c>
      <c r="C12" s="52">
        <f>INDEX(Comparison!C16:X16,MATCH(Summary!$C$6,Comparison!$C$14:$X$14,0))</f>
        <v>0.02</v>
      </c>
      <c r="D12" s="51">
        <f>INDEX(Comparison!C29:X29,MATCH(Summary!$C$6,Comparison!$C$14:$X$14,0))</f>
        <v>1200000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1">
      <c r="A13" s="2"/>
      <c r="B13" s="18" t="s">
        <v>2</v>
      </c>
      <c r="C13" s="52" t="str">
        <f>INDEX(Comparison!C17:X17,MATCH(Summary!$C$6,Comparison!$C$14:$X$14,0))</f>
        <v>Not provided</v>
      </c>
      <c r="D13" s="51" t="str">
        <f>INDEX(Comparison!C30:X30,MATCH(Summary!$C$6,Comparison!$C$14:$X$14,0))</f>
        <v>NA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1">
      <c r="A14" s="2"/>
      <c r="B14" s="18" t="s">
        <v>3</v>
      </c>
      <c r="C14" s="52">
        <f>INDEX(Comparison!C18:X18,MATCH(Summary!$C$6,Comparison!$C$14:$X$14,0))</f>
        <v>0.02</v>
      </c>
      <c r="D14" s="51">
        <f>INDEX(Comparison!C31:X31,MATCH(Summary!$C$6,Comparison!$C$14:$X$14,0))</f>
        <v>1200000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1">
      <c r="A15" s="2"/>
      <c r="B15" s="18" t="s">
        <v>4</v>
      </c>
      <c r="C15" s="51" t="str">
        <f>INDEX(Comparison!C19:X19,MATCH(Summary!$C$6,Comparison!$C$14:$X$14,0))</f>
        <v>Not provided</v>
      </c>
      <c r="D15" s="51" t="str">
        <f>INDEX(Comparison!C32:X32,MATCH(Summary!$C$6,Comparison!$C$14:$X$14,0))</f>
        <v>NA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1">
      <c r="A16" s="2"/>
      <c r="B16" s="18" t="s">
        <v>5</v>
      </c>
      <c r="C16" s="52">
        <f>INDEX(Comparison!C20:X20,MATCH(Summary!$C$6,Comparison!$C$14:$X$14,0))</f>
        <v>4.4999999999999997E-3</v>
      </c>
      <c r="D16" s="51">
        <f>INDEX(Comparison!C33:X33,MATCH(Summary!$C$6,Comparison!$C$14:$X$14,0))</f>
        <v>270000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1">
      <c r="A17" s="2"/>
      <c r="B17" s="18" t="s">
        <v>6</v>
      </c>
      <c r="C17" s="51">
        <f>INDEX(Comparison!C21:X21,MATCH(Summary!$C$6,Comparison!$C$14:$X$14,0))</f>
        <v>9000</v>
      </c>
      <c r="D17" s="51">
        <f>INDEX(Comparison!C34:X34,MATCH(Summary!$C$6,Comparison!$C$14:$X$14,0))</f>
        <v>9000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1">
      <c r="A18" s="2"/>
      <c r="B18" s="18" t="s">
        <v>14</v>
      </c>
      <c r="C18" s="51" t="str">
        <f>INDEX(Comparison!C22:X22,MATCH(Summary!$C$6,Comparison!$C$14:$X$14,0))</f>
        <v>Not provided</v>
      </c>
      <c r="D18" s="51" t="str">
        <f>INDEX(Comparison!C35:X35,MATCH(Summary!$C$6,Comparison!$C$14:$X$14,0))</f>
        <v>NA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1">
      <c r="A19" s="2"/>
      <c r="B19" s="18" t="s">
        <v>20</v>
      </c>
      <c r="C19" s="51" t="str">
        <f>INDEX(Comparison!C23:X23,MATCH(Summary!$C$6,Comparison!$C$14:$X$14,0))</f>
        <v>Actual</v>
      </c>
      <c r="D19" s="51" t="str">
        <f>INDEX(Comparison!C36:X36,MATCH(Summary!$C$6,Comparison!$C$14:$X$14,0))</f>
        <v>NA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1">
      <c r="A20" s="2"/>
      <c r="B20" s="18" t="s">
        <v>18</v>
      </c>
      <c r="C20" s="51" t="str">
        <f>INDEX(Comparison!C24:X24,MATCH(Summary!$C$6,Comparison!$C$14:$X$14,0))</f>
        <v>Not provided</v>
      </c>
      <c r="D20" s="51" t="str">
        <f>INDEX(Comparison!C37:X37,MATCH(Summary!$C$6,Comparison!$C$14:$X$14,0))</f>
        <v>NA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1">
      <c r="A22" s="2"/>
      <c r="B22" s="14" t="s">
        <v>46</v>
      </c>
      <c r="C22" s="53">
        <f>SUM(D11:D20)</f>
        <v>2699000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58" x14ac:dyDescent="1">
      <c r="A23" s="2"/>
      <c r="B23" s="14" t="s">
        <v>24</v>
      </c>
      <c r="C23" s="54">
        <f>C22/C7</f>
        <v>0.17993333333333333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sheetProtection algorithmName="SHA-512" hashValue="nLPHYxPWTMTX9DlP+Q5ZcwD43ChgCTHmqcap/eRTWmXt2Lg49KenmjUUXBTEYhbYK1qE+UjrDfz4dClDBzp4rA==" saltValue="cnXwFIS+TgVDyMqVYFC4SA==" spinCount="100000" sheet="1" objects="1" scenarios="1"/>
  <mergeCells count="1">
    <mergeCell ref="C4:H4"/>
  </mergeCells>
  <dataValidations count="1">
    <dataValidation type="list" allowBlank="1" showInputMessage="1" showErrorMessage="1" sqref="C8:C9" xr:uid="{8D513D9F-E14B-42CE-920C-E6EF630F0416}">
      <formula1>"YES,NO"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36B9F8-1B69-4B3A-95EB-F85BEFF80CD5}">
          <x14:formula1>
            <xm:f>Comparison!$C$14:$X$14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91B0-C732-415E-90B7-233A2A64606D}">
  <dimension ref="A1:AE68"/>
  <sheetViews>
    <sheetView zoomScale="50" zoomScaleNormal="50" workbookViewId="0">
      <selection activeCell="C28" sqref="C28"/>
    </sheetView>
  </sheetViews>
  <sheetFormatPr defaultColWidth="8.7265625" defaultRowHeight="29" x14ac:dyDescent="1"/>
  <cols>
    <col min="1" max="1" width="8.7265625" style="4"/>
    <col min="2" max="2" width="45.6328125" style="4" bestFit="1" customWidth="1"/>
    <col min="3" max="24" width="23.54296875" style="26" customWidth="1"/>
    <col min="25" max="16384" width="8.7265625" style="4"/>
  </cols>
  <sheetData>
    <row r="1" spans="1:31" x14ac:dyDescen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</row>
    <row r="2" spans="1:31" x14ac:dyDescen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2"/>
      <c r="AA2" s="2"/>
      <c r="AB2" s="2"/>
      <c r="AC2" s="2"/>
      <c r="AD2" s="2"/>
      <c r="AE2" s="2"/>
    </row>
    <row r="3" spans="1:31" x14ac:dyDescen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  <c r="Z3" s="2"/>
      <c r="AA3" s="2"/>
      <c r="AB3" s="2"/>
      <c r="AC3" s="2"/>
      <c r="AD3" s="2"/>
      <c r="AE3" s="2"/>
    </row>
    <row r="4" spans="1:31" ht="36" x14ac:dyDescent="1">
      <c r="A4" s="2"/>
      <c r="B4" s="1"/>
      <c r="C4" s="3"/>
      <c r="D4" s="3"/>
      <c r="E4" s="3"/>
      <c r="F4" s="55" t="s">
        <v>43</v>
      </c>
      <c r="G4" s="55"/>
      <c r="H4" s="55"/>
      <c r="I4" s="55"/>
      <c r="J4" s="5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  <c r="Z4" s="2"/>
      <c r="AA4" s="2"/>
      <c r="AB4" s="2"/>
      <c r="AC4" s="2"/>
      <c r="AD4" s="2"/>
      <c r="AE4" s="2"/>
    </row>
    <row r="5" spans="1:31" x14ac:dyDescent="1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</row>
    <row r="6" spans="1:31" x14ac:dyDescent="1">
      <c r="A6" s="2"/>
      <c r="B6" s="2"/>
      <c r="C6" s="2"/>
      <c r="D6" s="3"/>
      <c r="E6" s="3"/>
      <c r="F6" s="56" t="s">
        <v>16</v>
      </c>
      <c r="G6" s="56"/>
      <c r="H6" s="56"/>
      <c r="I6" s="56"/>
      <c r="J6" s="5">
        <f>Summary!C7</f>
        <v>15000000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"/>
      <c r="Z6" s="2"/>
      <c r="AA6" s="2"/>
      <c r="AB6" s="2"/>
      <c r="AC6" s="2"/>
      <c r="AD6" s="2"/>
      <c r="AE6" s="2"/>
    </row>
    <row r="7" spans="1:31" x14ac:dyDescent="1">
      <c r="A7" s="2"/>
      <c r="B7" s="2"/>
      <c r="C7" s="2"/>
      <c r="D7" s="3"/>
      <c r="E7" s="3"/>
      <c r="F7" s="56" t="s">
        <v>8</v>
      </c>
      <c r="G7" s="56"/>
      <c r="H7" s="56"/>
      <c r="I7" s="56"/>
      <c r="J7" s="6" t="str">
        <f>Summary!C8</f>
        <v>NO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"/>
      <c r="Z7" s="2"/>
      <c r="AA7" s="2"/>
      <c r="AB7" s="2"/>
      <c r="AC7" s="2"/>
      <c r="AD7" s="2"/>
      <c r="AE7" s="2"/>
    </row>
    <row r="8" spans="1:31" x14ac:dyDescent="1">
      <c r="A8" s="2"/>
      <c r="B8" s="2"/>
      <c r="C8" s="2"/>
      <c r="D8" s="3"/>
      <c r="E8" s="3"/>
      <c r="F8" s="7"/>
      <c r="G8" s="7"/>
      <c r="H8" s="7"/>
      <c r="I8" s="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  <c r="AA8" s="2"/>
      <c r="AB8" s="2"/>
      <c r="AC8" s="2"/>
      <c r="AD8" s="2"/>
      <c r="AE8" s="2"/>
    </row>
    <row r="9" spans="1:31" ht="87" x14ac:dyDescent="1">
      <c r="A9" s="2"/>
      <c r="B9" s="8"/>
      <c r="C9" s="9" t="s">
        <v>12</v>
      </c>
      <c r="D9" s="9" t="s">
        <v>13</v>
      </c>
      <c r="E9" s="9" t="s">
        <v>15</v>
      </c>
      <c r="F9" s="9" t="s">
        <v>19</v>
      </c>
      <c r="G9" s="9" t="s">
        <v>21</v>
      </c>
      <c r="H9" s="9" t="s">
        <v>22</v>
      </c>
      <c r="I9" s="9" t="s">
        <v>25</v>
      </c>
      <c r="J9" s="9" t="s">
        <v>26</v>
      </c>
      <c r="K9" s="9" t="s">
        <v>28</v>
      </c>
      <c r="L9" s="9" t="s">
        <v>29</v>
      </c>
      <c r="M9" s="9" t="s">
        <v>30</v>
      </c>
      <c r="N9" s="9" t="s">
        <v>31</v>
      </c>
      <c r="O9" s="9" t="s">
        <v>32</v>
      </c>
      <c r="P9" s="9" t="s">
        <v>33</v>
      </c>
      <c r="Q9" s="9" t="s">
        <v>34</v>
      </c>
      <c r="R9" s="9" t="s">
        <v>35</v>
      </c>
      <c r="S9" s="9" t="s">
        <v>41</v>
      </c>
      <c r="T9" s="9" t="s">
        <v>36</v>
      </c>
      <c r="U9" s="9" t="s">
        <v>37</v>
      </c>
      <c r="V9" s="9" t="s">
        <v>38</v>
      </c>
      <c r="W9" s="9" t="s">
        <v>39</v>
      </c>
      <c r="X9" s="10" t="s">
        <v>40</v>
      </c>
      <c r="Y9" s="2"/>
      <c r="Z9" s="2"/>
      <c r="AA9" s="2"/>
      <c r="AB9" s="2"/>
      <c r="AC9" s="2"/>
      <c r="AD9" s="2"/>
      <c r="AE9" s="2"/>
    </row>
    <row r="10" spans="1:31" s="38" customFormat="1" ht="58" x14ac:dyDescent="1">
      <c r="A10" s="34"/>
      <c r="B10" s="35" t="s">
        <v>46</v>
      </c>
      <c r="C10" s="36">
        <f t="shared" ref="C10:X10" si="0">SUM(C28:C37)</f>
        <v>1820000</v>
      </c>
      <c r="D10" s="36">
        <f t="shared" si="0"/>
        <v>730000</v>
      </c>
      <c r="E10" s="36">
        <f t="shared" si="0"/>
        <v>0</v>
      </c>
      <c r="F10" s="36">
        <f t="shared" si="0"/>
        <v>1350000</v>
      </c>
      <c r="G10" s="36">
        <f t="shared" si="0"/>
        <v>2170000</v>
      </c>
      <c r="H10" s="36">
        <f t="shared" si="0"/>
        <v>2699000</v>
      </c>
      <c r="I10" s="36">
        <f t="shared" si="0"/>
        <v>115000</v>
      </c>
      <c r="J10" s="36">
        <f t="shared" si="0"/>
        <v>1825000</v>
      </c>
      <c r="K10" s="36">
        <f t="shared" si="0"/>
        <v>1800000</v>
      </c>
      <c r="L10" s="36">
        <f t="shared" si="0"/>
        <v>3120620</v>
      </c>
      <c r="M10" s="36">
        <f t="shared" si="0"/>
        <v>600000</v>
      </c>
      <c r="N10" s="36">
        <f t="shared" si="0"/>
        <v>3050000</v>
      </c>
      <c r="O10" s="36">
        <f t="shared" si="0"/>
        <v>1401800</v>
      </c>
      <c r="P10" s="36">
        <f t="shared" si="0"/>
        <v>3015000</v>
      </c>
      <c r="Q10" s="36">
        <f t="shared" si="0"/>
        <v>740000</v>
      </c>
      <c r="R10" s="36">
        <f t="shared" si="0"/>
        <v>625000</v>
      </c>
      <c r="S10" s="36">
        <f t="shared" si="0"/>
        <v>2595000</v>
      </c>
      <c r="T10" s="36">
        <f t="shared" si="0"/>
        <v>1228000</v>
      </c>
      <c r="U10" s="36">
        <f t="shared" si="0"/>
        <v>60000</v>
      </c>
      <c r="V10" s="36">
        <f t="shared" si="0"/>
        <v>698000</v>
      </c>
      <c r="W10" s="36">
        <f t="shared" si="0"/>
        <v>1855000</v>
      </c>
      <c r="X10" s="37">
        <f t="shared" si="0"/>
        <v>5460620</v>
      </c>
      <c r="Y10" s="34"/>
      <c r="Z10" s="34"/>
      <c r="AA10" s="34"/>
      <c r="AB10" s="34"/>
      <c r="AC10" s="34"/>
      <c r="AD10" s="34"/>
      <c r="AE10" s="34"/>
    </row>
    <row r="11" spans="1:31" s="38" customFormat="1" ht="58" x14ac:dyDescent="1">
      <c r="A11" s="34"/>
      <c r="B11" s="39" t="s">
        <v>42</v>
      </c>
      <c r="C11" s="40">
        <f t="shared" ref="C11:X11" si="1">C10/$J$6</f>
        <v>0.12133333333333333</v>
      </c>
      <c r="D11" s="40">
        <f t="shared" si="1"/>
        <v>4.8666666666666664E-2</v>
      </c>
      <c r="E11" s="40">
        <f t="shared" si="1"/>
        <v>0</v>
      </c>
      <c r="F11" s="40">
        <f t="shared" si="1"/>
        <v>0.09</v>
      </c>
      <c r="G11" s="40">
        <f t="shared" si="1"/>
        <v>0.14466666666666667</v>
      </c>
      <c r="H11" s="40">
        <f t="shared" si="1"/>
        <v>0.17993333333333333</v>
      </c>
      <c r="I11" s="40">
        <f t="shared" si="1"/>
        <v>7.6666666666666662E-3</v>
      </c>
      <c r="J11" s="40">
        <f t="shared" si="1"/>
        <v>0.12166666666666667</v>
      </c>
      <c r="K11" s="40">
        <f t="shared" si="1"/>
        <v>0.12</v>
      </c>
      <c r="L11" s="40">
        <f t="shared" si="1"/>
        <v>0.20804133333333333</v>
      </c>
      <c r="M11" s="40">
        <f t="shared" si="1"/>
        <v>0.04</v>
      </c>
      <c r="N11" s="40">
        <f t="shared" si="1"/>
        <v>0.20333333333333334</v>
      </c>
      <c r="O11" s="40">
        <f t="shared" si="1"/>
        <v>9.3453333333333333E-2</v>
      </c>
      <c r="P11" s="40">
        <f t="shared" si="1"/>
        <v>0.20100000000000001</v>
      </c>
      <c r="Q11" s="40">
        <f t="shared" si="1"/>
        <v>4.9333333333333333E-2</v>
      </c>
      <c r="R11" s="40">
        <f t="shared" si="1"/>
        <v>4.1666666666666664E-2</v>
      </c>
      <c r="S11" s="40">
        <f t="shared" si="1"/>
        <v>0.17299999999999999</v>
      </c>
      <c r="T11" s="40">
        <f t="shared" si="1"/>
        <v>8.1866666666666671E-2</v>
      </c>
      <c r="U11" s="40">
        <f t="shared" si="1"/>
        <v>4.0000000000000001E-3</v>
      </c>
      <c r="V11" s="40">
        <f t="shared" si="1"/>
        <v>4.6533333333333336E-2</v>
      </c>
      <c r="W11" s="40">
        <f t="shared" si="1"/>
        <v>0.12366666666666666</v>
      </c>
      <c r="X11" s="41">
        <f t="shared" si="1"/>
        <v>0.36404133333333333</v>
      </c>
      <c r="Y11" s="34"/>
      <c r="Z11" s="34"/>
      <c r="AA11" s="34"/>
      <c r="AB11" s="34"/>
      <c r="AC11" s="34"/>
      <c r="AD11" s="34"/>
      <c r="AE11" s="34"/>
    </row>
    <row r="12" spans="1:31" x14ac:dyDescent="1">
      <c r="A12" s="2"/>
      <c r="B12" s="2"/>
      <c r="C12" s="2"/>
      <c r="D12" s="3"/>
      <c r="E12" s="3"/>
      <c r="F12" s="3"/>
      <c r="G12" s="3"/>
      <c r="H12" s="3"/>
      <c r="I12" s="3"/>
      <c r="J12" s="1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2"/>
      <c r="AA12" s="2"/>
      <c r="AB12" s="2"/>
      <c r="AC12" s="2"/>
      <c r="AD12" s="2"/>
      <c r="AE12" s="2"/>
    </row>
    <row r="13" spans="1:31" x14ac:dyDescent="1">
      <c r="A13" s="2"/>
      <c r="B13" s="12" t="s">
        <v>44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"/>
      <c r="Z13" s="2"/>
      <c r="AA13" s="2"/>
      <c r="AB13" s="2"/>
      <c r="AC13" s="2"/>
      <c r="AD13" s="2"/>
      <c r="AE13" s="2"/>
    </row>
    <row r="14" spans="1:31" s="16" customFormat="1" ht="105" customHeight="1" x14ac:dyDescent="1">
      <c r="A14" s="13"/>
      <c r="B14" s="14"/>
      <c r="C14" s="15" t="s">
        <v>12</v>
      </c>
      <c r="D14" s="15" t="s">
        <v>13</v>
      </c>
      <c r="E14" s="15" t="s">
        <v>15</v>
      </c>
      <c r="F14" s="15" t="s">
        <v>19</v>
      </c>
      <c r="G14" s="15" t="s">
        <v>21</v>
      </c>
      <c r="H14" s="15" t="s">
        <v>22</v>
      </c>
      <c r="I14" s="15" t="s">
        <v>25</v>
      </c>
      <c r="J14" s="15" t="s">
        <v>26</v>
      </c>
      <c r="K14" s="15" t="s">
        <v>28</v>
      </c>
      <c r="L14" s="15" t="s">
        <v>29</v>
      </c>
      <c r="M14" s="15" t="s">
        <v>30</v>
      </c>
      <c r="N14" s="15" t="s">
        <v>31</v>
      </c>
      <c r="O14" s="15" t="s">
        <v>32</v>
      </c>
      <c r="P14" s="15" t="s">
        <v>33</v>
      </c>
      <c r="Q14" s="15" t="s">
        <v>34</v>
      </c>
      <c r="R14" s="15" t="s">
        <v>35</v>
      </c>
      <c r="S14" s="15" t="s">
        <v>41</v>
      </c>
      <c r="T14" s="15" t="s">
        <v>36</v>
      </c>
      <c r="U14" s="15" t="s">
        <v>37</v>
      </c>
      <c r="V14" s="15" t="s">
        <v>38</v>
      </c>
      <c r="W14" s="15" t="s">
        <v>39</v>
      </c>
      <c r="X14" s="15" t="s">
        <v>40</v>
      </c>
      <c r="Y14" s="13"/>
      <c r="Z14" s="13"/>
      <c r="AA14" s="13"/>
      <c r="AB14" s="13"/>
      <c r="AC14" s="13"/>
      <c r="AD14" s="13"/>
      <c r="AE14" s="13"/>
    </row>
    <row r="15" spans="1:31" s="46" customFormat="1" x14ac:dyDescent="1">
      <c r="A15" s="42"/>
      <c r="B15" s="43" t="s">
        <v>0</v>
      </c>
      <c r="C15" s="36">
        <v>20000</v>
      </c>
      <c r="D15" s="36">
        <v>65000</v>
      </c>
      <c r="E15" s="44" t="s">
        <v>10</v>
      </c>
      <c r="F15" s="36">
        <v>0</v>
      </c>
      <c r="G15" s="36">
        <v>50000</v>
      </c>
      <c r="H15" s="36">
        <v>20000</v>
      </c>
      <c r="I15" s="36">
        <v>20000</v>
      </c>
      <c r="J15" s="45" t="s">
        <v>10</v>
      </c>
      <c r="K15" s="45" t="s">
        <v>10</v>
      </c>
      <c r="L15" s="36">
        <v>10000</v>
      </c>
      <c r="M15" s="45" t="s">
        <v>10</v>
      </c>
      <c r="N15" s="45" t="s">
        <v>10</v>
      </c>
      <c r="O15" s="36">
        <v>30000</v>
      </c>
      <c r="P15" s="45" t="s">
        <v>10</v>
      </c>
      <c r="Q15" s="36">
        <v>25000</v>
      </c>
      <c r="R15" s="36">
        <v>0</v>
      </c>
      <c r="S15" s="36">
        <v>15000</v>
      </c>
      <c r="T15" s="36">
        <v>20000</v>
      </c>
      <c r="U15" s="45" t="s">
        <v>10</v>
      </c>
      <c r="V15" s="36">
        <v>20000</v>
      </c>
      <c r="W15" s="36">
        <v>35000</v>
      </c>
      <c r="X15" s="36">
        <v>50000</v>
      </c>
      <c r="Y15" s="42"/>
      <c r="Z15" s="42"/>
      <c r="AA15" s="42"/>
      <c r="AB15" s="42"/>
      <c r="AC15" s="42"/>
      <c r="AD15" s="42"/>
      <c r="AE15" s="42"/>
    </row>
    <row r="16" spans="1:31" s="46" customFormat="1" x14ac:dyDescent="1">
      <c r="A16" s="42"/>
      <c r="B16" s="43" t="s">
        <v>1</v>
      </c>
      <c r="C16" s="47">
        <v>0.03</v>
      </c>
      <c r="D16" s="36">
        <v>65000</v>
      </c>
      <c r="E16" s="44" t="s">
        <v>10</v>
      </c>
      <c r="F16" s="47">
        <v>0.01</v>
      </c>
      <c r="G16" s="45" t="s">
        <v>11</v>
      </c>
      <c r="H16" s="48">
        <v>0.02</v>
      </c>
      <c r="I16" s="36">
        <v>75000</v>
      </c>
      <c r="J16" s="48">
        <v>0.02</v>
      </c>
      <c r="K16" s="47">
        <v>0.02</v>
      </c>
      <c r="L16" s="36">
        <v>100000</v>
      </c>
      <c r="M16" s="47">
        <v>0.01</v>
      </c>
      <c r="N16" s="47">
        <v>0.02</v>
      </c>
      <c r="O16" s="47">
        <v>1.4999999999999999E-2</v>
      </c>
      <c r="P16" s="48">
        <v>0.01</v>
      </c>
      <c r="Q16" s="36">
        <v>100000</v>
      </c>
      <c r="R16" s="48">
        <v>0.01</v>
      </c>
      <c r="S16" s="48">
        <v>4.2999999999999997E-2</v>
      </c>
      <c r="T16" s="48">
        <v>0.01</v>
      </c>
      <c r="U16" s="36">
        <v>60000</v>
      </c>
      <c r="V16" s="36">
        <v>450000</v>
      </c>
      <c r="W16" s="45" t="s">
        <v>10</v>
      </c>
      <c r="X16" s="47">
        <v>0.03</v>
      </c>
      <c r="Y16" s="42"/>
      <c r="Z16" s="42"/>
      <c r="AA16" s="42"/>
      <c r="AB16" s="42"/>
      <c r="AC16" s="42"/>
      <c r="AD16" s="42"/>
      <c r="AE16" s="42"/>
    </row>
    <row r="17" spans="1:31" s="46" customFormat="1" x14ac:dyDescent="1">
      <c r="A17" s="42"/>
      <c r="B17" s="43" t="s">
        <v>2</v>
      </c>
      <c r="C17" s="44" t="s">
        <v>10</v>
      </c>
      <c r="D17" s="47">
        <v>0.01</v>
      </c>
      <c r="E17" s="44" t="s">
        <v>10</v>
      </c>
      <c r="F17" s="47">
        <v>2.5000000000000001E-3</v>
      </c>
      <c r="G17" s="47">
        <v>5.0000000000000001E-3</v>
      </c>
      <c r="H17" s="45" t="s">
        <v>10</v>
      </c>
      <c r="I17" s="45" t="s">
        <v>10</v>
      </c>
      <c r="J17" s="45" t="s">
        <v>10</v>
      </c>
      <c r="K17" s="45" t="s">
        <v>10</v>
      </c>
      <c r="L17" s="45" t="s">
        <v>10</v>
      </c>
      <c r="M17" s="45" t="s">
        <v>10</v>
      </c>
      <c r="N17" s="45" t="s">
        <v>10</v>
      </c>
      <c r="O17" s="45" t="s">
        <v>10</v>
      </c>
      <c r="P17" s="45" t="s">
        <v>10</v>
      </c>
      <c r="Q17" s="45" t="s">
        <v>10</v>
      </c>
      <c r="R17" s="36">
        <v>0</v>
      </c>
      <c r="S17" s="45" t="s">
        <v>10</v>
      </c>
      <c r="T17" s="45" t="s">
        <v>10</v>
      </c>
      <c r="U17" s="45" t="s">
        <v>10</v>
      </c>
      <c r="V17" s="45" t="s">
        <v>10</v>
      </c>
      <c r="W17" s="47">
        <v>0.02</v>
      </c>
      <c r="X17" s="47">
        <v>0.01</v>
      </c>
      <c r="Y17" s="42"/>
      <c r="Z17" s="42"/>
      <c r="AA17" s="42"/>
      <c r="AB17" s="42"/>
      <c r="AC17" s="42"/>
      <c r="AD17" s="42"/>
      <c r="AE17" s="42"/>
    </row>
    <row r="18" spans="1:31" s="46" customFormat="1" x14ac:dyDescent="1">
      <c r="A18" s="42"/>
      <c r="B18" s="43" t="s">
        <v>3</v>
      </c>
      <c r="C18" s="44" t="s">
        <v>10</v>
      </c>
      <c r="D18" s="44" t="s">
        <v>10</v>
      </c>
      <c r="E18" s="44" t="s">
        <v>10</v>
      </c>
      <c r="F18" s="47">
        <v>0.01</v>
      </c>
      <c r="G18" s="48">
        <v>0.02</v>
      </c>
      <c r="H18" s="48">
        <v>0.02</v>
      </c>
      <c r="I18" s="45" t="s">
        <v>10</v>
      </c>
      <c r="J18" s="47">
        <v>0.01</v>
      </c>
      <c r="K18" s="45" t="s">
        <v>10</v>
      </c>
      <c r="L18" s="48">
        <v>0.03</v>
      </c>
      <c r="M18" s="45" t="s">
        <v>10</v>
      </c>
      <c r="N18" s="47">
        <v>0.02</v>
      </c>
      <c r="O18" s="45" t="s">
        <v>10</v>
      </c>
      <c r="P18" s="47">
        <v>0.02</v>
      </c>
      <c r="Q18" s="45" t="s">
        <v>10</v>
      </c>
      <c r="R18" s="36">
        <v>0</v>
      </c>
      <c r="S18" s="45" t="s">
        <v>10</v>
      </c>
      <c r="T18" s="48">
        <v>0.01</v>
      </c>
      <c r="U18" s="45" t="s">
        <v>10</v>
      </c>
      <c r="V18" s="45" t="s">
        <v>10</v>
      </c>
      <c r="W18" s="47">
        <v>0.01</v>
      </c>
      <c r="X18" s="47">
        <v>0.03</v>
      </c>
      <c r="Y18" s="42"/>
      <c r="Z18" s="42"/>
      <c r="AA18" s="42"/>
      <c r="AB18" s="42"/>
      <c r="AC18" s="42"/>
      <c r="AD18" s="42"/>
      <c r="AE18" s="42"/>
    </row>
    <row r="19" spans="1:31" s="46" customFormat="1" x14ac:dyDescent="1">
      <c r="A19" s="42"/>
      <c r="B19" s="43" t="s">
        <v>4</v>
      </c>
      <c r="C19" s="44" t="s">
        <v>10</v>
      </c>
      <c r="D19" s="45" t="s">
        <v>7</v>
      </c>
      <c r="E19" s="44" t="s">
        <v>10</v>
      </c>
      <c r="F19" s="45" t="s">
        <v>7</v>
      </c>
      <c r="G19" s="45" t="s">
        <v>10</v>
      </c>
      <c r="H19" s="45" t="s">
        <v>10</v>
      </c>
      <c r="I19" s="45" t="s">
        <v>10</v>
      </c>
      <c r="J19" s="45" t="s">
        <v>7</v>
      </c>
      <c r="K19" s="45" t="s">
        <v>10</v>
      </c>
      <c r="L19" s="45" t="s">
        <v>7</v>
      </c>
      <c r="M19" s="45" t="s">
        <v>10</v>
      </c>
      <c r="N19" s="45" t="s">
        <v>10</v>
      </c>
      <c r="O19" s="36">
        <v>472000</v>
      </c>
      <c r="P19" s="45" t="s">
        <v>10</v>
      </c>
      <c r="Q19" s="45" t="s">
        <v>10</v>
      </c>
      <c r="R19" s="45" t="s">
        <v>10</v>
      </c>
      <c r="S19" s="45" t="s">
        <v>10</v>
      </c>
      <c r="T19" s="45" t="s">
        <v>10</v>
      </c>
      <c r="U19" s="45" t="s">
        <v>10</v>
      </c>
      <c r="V19" s="47">
        <v>2.5000000000000001E-2</v>
      </c>
      <c r="W19" s="45" t="s">
        <v>7</v>
      </c>
      <c r="X19" s="45" t="s">
        <v>10</v>
      </c>
      <c r="Y19" s="42"/>
      <c r="Z19" s="42"/>
      <c r="AA19" s="42"/>
      <c r="AB19" s="42"/>
      <c r="AC19" s="42"/>
      <c r="AD19" s="42"/>
      <c r="AE19" s="42"/>
    </row>
    <row r="20" spans="1:31" s="46" customFormat="1" x14ac:dyDescent="1">
      <c r="A20" s="42"/>
      <c r="B20" s="43" t="s">
        <v>5</v>
      </c>
      <c r="C20" s="44" t="s">
        <v>10</v>
      </c>
      <c r="D20" s="45" t="s">
        <v>7</v>
      </c>
      <c r="E20" s="44" t="s">
        <v>10</v>
      </c>
      <c r="F20" s="45" t="s">
        <v>7</v>
      </c>
      <c r="G20" s="48">
        <v>0.01</v>
      </c>
      <c r="H20" s="48">
        <v>4.4999999999999997E-3</v>
      </c>
      <c r="I20" s="45" t="s">
        <v>10</v>
      </c>
      <c r="J20" s="45" t="s">
        <v>7</v>
      </c>
      <c r="K20" s="47">
        <v>0.01</v>
      </c>
      <c r="L20" s="48">
        <v>0.02</v>
      </c>
      <c r="M20" s="45" t="s">
        <v>10</v>
      </c>
      <c r="N20" s="48">
        <v>1.0500000000000001E-2</v>
      </c>
      <c r="O20" s="45" t="s">
        <v>10</v>
      </c>
      <c r="P20" s="47">
        <v>0.02</v>
      </c>
      <c r="Q20" s="47">
        <v>0.01</v>
      </c>
      <c r="R20" s="45" t="s">
        <v>7</v>
      </c>
      <c r="S20" s="45" t="s">
        <v>10</v>
      </c>
      <c r="T20" s="45" t="s">
        <v>10</v>
      </c>
      <c r="U20" s="45" t="s">
        <v>10</v>
      </c>
      <c r="V20" s="47">
        <v>3.8E-3</v>
      </c>
      <c r="W20" s="45" t="s">
        <v>7</v>
      </c>
      <c r="X20" s="47">
        <v>0.02</v>
      </c>
      <c r="Y20" s="42"/>
      <c r="Z20" s="42"/>
      <c r="AA20" s="42"/>
      <c r="AB20" s="42"/>
      <c r="AC20" s="42"/>
      <c r="AD20" s="42"/>
      <c r="AE20" s="42"/>
    </row>
    <row r="21" spans="1:31" s="46" customFormat="1" x14ac:dyDescent="1">
      <c r="A21" s="42"/>
      <c r="B21" s="43" t="s">
        <v>6</v>
      </c>
      <c r="C21" s="44" t="s">
        <v>10</v>
      </c>
      <c r="D21" s="45" t="s">
        <v>11</v>
      </c>
      <c r="E21" s="44" t="s">
        <v>10</v>
      </c>
      <c r="F21" s="45" t="s">
        <v>11</v>
      </c>
      <c r="G21" s="36">
        <v>20000</v>
      </c>
      <c r="H21" s="36">
        <v>9000</v>
      </c>
      <c r="I21" s="36">
        <v>20000</v>
      </c>
      <c r="J21" s="36">
        <v>25000</v>
      </c>
      <c r="K21" s="45" t="s">
        <v>10</v>
      </c>
      <c r="L21" s="36">
        <v>10620</v>
      </c>
      <c r="M21" s="45" t="s">
        <v>10</v>
      </c>
      <c r="N21" s="36">
        <v>20000</v>
      </c>
      <c r="O21" s="36">
        <v>11800</v>
      </c>
      <c r="P21" s="36">
        <v>15000</v>
      </c>
      <c r="Q21" s="36">
        <v>15000</v>
      </c>
      <c r="R21" s="36">
        <v>25000</v>
      </c>
      <c r="S21" s="45" t="s">
        <v>10</v>
      </c>
      <c r="T21" s="36">
        <v>8000</v>
      </c>
      <c r="U21" s="45" t="s">
        <v>10</v>
      </c>
      <c r="V21" s="45" t="s">
        <v>10</v>
      </c>
      <c r="W21" s="36">
        <v>20000</v>
      </c>
      <c r="X21" s="36">
        <v>10620</v>
      </c>
      <c r="Y21" s="42"/>
      <c r="Z21" s="42"/>
      <c r="AA21" s="42"/>
      <c r="AB21" s="42"/>
      <c r="AC21" s="42"/>
      <c r="AD21" s="42"/>
      <c r="AE21" s="42"/>
    </row>
    <row r="22" spans="1:31" s="46" customFormat="1" x14ac:dyDescent="1">
      <c r="A22" s="42"/>
      <c r="B22" s="43" t="s">
        <v>14</v>
      </c>
      <c r="C22" s="44" t="s">
        <v>10</v>
      </c>
      <c r="D22" s="45" t="s">
        <v>7</v>
      </c>
      <c r="E22" s="44" t="s">
        <v>10</v>
      </c>
      <c r="F22" s="45" t="s">
        <v>7</v>
      </c>
      <c r="G22" s="45" t="s">
        <v>10</v>
      </c>
      <c r="H22" s="45" t="s">
        <v>10</v>
      </c>
      <c r="I22" s="45" t="s">
        <v>10</v>
      </c>
      <c r="J22" s="45" t="s">
        <v>7</v>
      </c>
      <c r="K22" s="45" t="s">
        <v>7</v>
      </c>
      <c r="L22" s="45" t="s">
        <v>7</v>
      </c>
      <c r="M22" s="45" t="s">
        <v>10</v>
      </c>
      <c r="N22" s="45" t="s">
        <v>10</v>
      </c>
      <c r="O22" s="36">
        <v>400000</v>
      </c>
      <c r="P22" s="45" t="s">
        <v>10</v>
      </c>
      <c r="Q22" s="45" t="s">
        <v>10</v>
      </c>
      <c r="R22" s="45" t="s">
        <v>10</v>
      </c>
      <c r="S22" s="45" t="s">
        <v>10</v>
      </c>
      <c r="T22" s="45" t="s">
        <v>10</v>
      </c>
      <c r="U22" s="45" t="s">
        <v>10</v>
      </c>
      <c r="V22" s="45" t="s">
        <v>10</v>
      </c>
      <c r="W22" s="45" t="s">
        <v>10</v>
      </c>
      <c r="X22" s="45" t="s">
        <v>10</v>
      </c>
      <c r="Y22" s="42"/>
      <c r="Z22" s="42"/>
      <c r="AA22" s="42"/>
      <c r="AB22" s="42"/>
      <c r="AC22" s="42"/>
      <c r="AD22" s="42"/>
      <c r="AE22" s="42"/>
    </row>
    <row r="23" spans="1:31" s="46" customFormat="1" x14ac:dyDescent="1">
      <c r="A23" s="42"/>
      <c r="B23" s="43" t="s">
        <v>20</v>
      </c>
      <c r="C23" s="44" t="s">
        <v>10</v>
      </c>
      <c r="D23" s="45" t="s">
        <v>10</v>
      </c>
      <c r="E23" s="44" t="s">
        <v>10</v>
      </c>
      <c r="F23" s="45" t="s">
        <v>7</v>
      </c>
      <c r="G23" s="45" t="s">
        <v>10</v>
      </c>
      <c r="H23" s="45" t="s">
        <v>7</v>
      </c>
      <c r="I23" s="45" t="s">
        <v>10</v>
      </c>
      <c r="J23" s="45" t="s">
        <v>7</v>
      </c>
      <c r="K23" s="45" t="s">
        <v>7</v>
      </c>
      <c r="L23" s="45" t="s">
        <v>7</v>
      </c>
      <c r="M23" s="45" t="s">
        <v>10</v>
      </c>
      <c r="N23" s="45" t="s">
        <v>10</v>
      </c>
      <c r="O23" s="36">
        <v>60000</v>
      </c>
      <c r="P23" s="45" t="s">
        <v>10</v>
      </c>
      <c r="Q23" s="45" t="s">
        <v>10</v>
      </c>
      <c r="R23" s="45" t="s">
        <v>10</v>
      </c>
      <c r="S23" s="45" t="s">
        <v>10</v>
      </c>
      <c r="T23" s="45" t="s">
        <v>10</v>
      </c>
      <c r="U23" s="45" t="s">
        <v>10</v>
      </c>
      <c r="V23" s="45" t="s">
        <v>10</v>
      </c>
      <c r="W23" s="45" t="s">
        <v>10</v>
      </c>
      <c r="X23" s="45" t="s">
        <v>10</v>
      </c>
      <c r="Y23" s="42"/>
      <c r="Z23" s="42"/>
      <c r="AA23" s="42"/>
      <c r="AB23" s="42"/>
      <c r="AC23" s="42"/>
      <c r="AD23" s="42"/>
      <c r="AE23" s="42"/>
    </row>
    <row r="24" spans="1:31" s="46" customFormat="1" x14ac:dyDescent="1">
      <c r="A24" s="42"/>
      <c r="B24" s="43" t="s">
        <v>18</v>
      </c>
      <c r="C24" s="44" t="s">
        <v>10</v>
      </c>
      <c r="D24" s="45" t="s">
        <v>7</v>
      </c>
      <c r="E24" s="44" t="s">
        <v>10</v>
      </c>
      <c r="F24" s="45" t="s">
        <v>7</v>
      </c>
      <c r="G24" s="45" t="s">
        <v>7</v>
      </c>
      <c r="H24" s="45" t="s">
        <v>10</v>
      </c>
      <c r="I24" s="45" t="s">
        <v>7</v>
      </c>
      <c r="J24" s="45" t="s">
        <v>7</v>
      </c>
      <c r="K24" s="45" t="s">
        <v>7</v>
      </c>
      <c r="L24" s="45" t="s">
        <v>7</v>
      </c>
      <c r="M24" s="45" t="s">
        <v>10</v>
      </c>
      <c r="N24" s="45" t="s">
        <v>10</v>
      </c>
      <c r="O24" s="45" t="s">
        <v>10</v>
      </c>
      <c r="P24" s="45" t="s">
        <v>7</v>
      </c>
      <c r="Q24" s="45" t="s">
        <v>7</v>
      </c>
      <c r="R24" s="45" t="s">
        <v>7</v>
      </c>
      <c r="S24" s="45" t="s">
        <v>10</v>
      </c>
      <c r="T24" s="45" t="s">
        <v>10</v>
      </c>
      <c r="U24" s="45" t="s">
        <v>10</v>
      </c>
      <c r="V24" s="45" t="s">
        <v>10</v>
      </c>
      <c r="W24" s="45" t="s">
        <v>10</v>
      </c>
      <c r="X24" s="45" t="s">
        <v>7</v>
      </c>
      <c r="Y24" s="42"/>
      <c r="Z24" s="42"/>
      <c r="AA24" s="42"/>
      <c r="AB24" s="42"/>
      <c r="AC24" s="42"/>
      <c r="AD24" s="42"/>
      <c r="AE24" s="42"/>
    </row>
    <row r="25" spans="1:31" x14ac:dyDescent="1">
      <c r="A25" s="2"/>
      <c r="B25" s="2"/>
      <c r="C25" s="20"/>
      <c r="D25" s="3"/>
      <c r="E25" s="2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2"/>
      <c r="Z25" s="2"/>
      <c r="AA25" s="2"/>
      <c r="AB25" s="2"/>
      <c r="AC25" s="2"/>
      <c r="AD25" s="2"/>
      <c r="AE25" s="2"/>
    </row>
    <row r="26" spans="1:31" x14ac:dyDescent="1">
      <c r="A26" s="2"/>
      <c r="B26" s="21" t="s">
        <v>45</v>
      </c>
      <c r="C26" s="2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2"/>
      <c r="Z26" s="2"/>
      <c r="AA26" s="2"/>
      <c r="AB26" s="2"/>
      <c r="AC26" s="2"/>
      <c r="AD26" s="2"/>
      <c r="AE26" s="2"/>
    </row>
    <row r="27" spans="1:31" s="19" customFormat="1" ht="87" x14ac:dyDescent="1">
      <c r="A27" s="17"/>
      <c r="B27" s="23"/>
      <c r="C27" s="15" t="s">
        <v>12</v>
      </c>
      <c r="D27" s="15" t="s">
        <v>13</v>
      </c>
      <c r="E27" s="15" t="s">
        <v>15</v>
      </c>
      <c r="F27" s="15" t="s">
        <v>19</v>
      </c>
      <c r="G27" s="15" t="s">
        <v>21</v>
      </c>
      <c r="H27" s="15" t="s">
        <v>22</v>
      </c>
      <c r="I27" s="15" t="s">
        <v>25</v>
      </c>
      <c r="J27" s="15" t="s">
        <v>26</v>
      </c>
      <c r="K27" s="15" t="s">
        <v>28</v>
      </c>
      <c r="L27" s="15" t="s">
        <v>29</v>
      </c>
      <c r="M27" s="15" t="s">
        <v>30</v>
      </c>
      <c r="N27" s="15" t="s">
        <v>31</v>
      </c>
      <c r="O27" s="15" t="s">
        <v>32</v>
      </c>
      <c r="P27" s="15" t="s">
        <v>33</v>
      </c>
      <c r="Q27" s="15" t="s">
        <v>34</v>
      </c>
      <c r="R27" s="15" t="s">
        <v>35</v>
      </c>
      <c r="S27" s="15" t="s">
        <v>41</v>
      </c>
      <c r="T27" s="15" t="s">
        <v>36</v>
      </c>
      <c r="U27" s="15" t="s">
        <v>37</v>
      </c>
      <c r="V27" s="15" t="s">
        <v>38</v>
      </c>
      <c r="W27" s="15" t="s">
        <v>39</v>
      </c>
      <c r="X27" s="15" t="s">
        <v>40</v>
      </c>
      <c r="Y27" s="17"/>
      <c r="Z27" s="17"/>
      <c r="AA27" s="17"/>
      <c r="AB27" s="17"/>
      <c r="AC27" s="17"/>
      <c r="AD27" s="17"/>
      <c r="AE27" s="17"/>
    </row>
    <row r="28" spans="1:31" s="46" customFormat="1" x14ac:dyDescent="1">
      <c r="A28" s="42"/>
      <c r="B28" s="43" t="s">
        <v>0</v>
      </c>
      <c r="C28" s="36">
        <v>20000</v>
      </c>
      <c r="D28" s="36">
        <v>65000</v>
      </c>
      <c r="E28" s="36" t="s">
        <v>49</v>
      </c>
      <c r="F28" s="36">
        <v>0</v>
      </c>
      <c r="G28" s="36">
        <v>50000</v>
      </c>
      <c r="H28" s="36">
        <v>20000</v>
      </c>
      <c r="I28" s="36">
        <v>20000</v>
      </c>
      <c r="J28" s="36" t="s">
        <v>49</v>
      </c>
      <c r="K28" s="36" t="s">
        <v>49</v>
      </c>
      <c r="L28" s="36">
        <v>10000</v>
      </c>
      <c r="M28" s="36" t="s">
        <v>49</v>
      </c>
      <c r="N28" s="36" t="s">
        <v>49</v>
      </c>
      <c r="O28" s="36">
        <v>30000</v>
      </c>
      <c r="P28" s="36" t="s">
        <v>49</v>
      </c>
      <c r="Q28" s="36">
        <v>25000</v>
      </c>
      <c r="R28" s="36">
        <v>0</v>
      </c>
      <c r="S28" s="36">
        <v>15000</v>
      </c>
      <c r="T28" s="36">
        <v>20000</v>
      </c>
      <c r="U28" s="36" t="s">
        <v>49</v>
      </c>
      <c r="V28" s="36">
        <v>20000</v>
      </c>
      <c r="W28" s="36">
        <v>35000</v>
      </c>
      <c r="X28" s="36">
        <v>50000</v>
      </c>
      <c r="Y28" s="42"/>
      <c r="Z28" s="42"/>
      <c r="AA28" s="42"/>
      <c r="AB28" s="42"/>
      <c r="AC28" s="42"/>
      <c r="AD28" s="42"/>
      <c r="AE28" s="42"/>
    </row>
    <row r="29" spans="1:31" s="46" customFormat="1" x14ac:dyDescent="1">
      <c r="A29" s="42"/>
      <c r="B29" s="43" t="s">
        <v>1</v>
      </c>
      <c r="C29" s="36">
        <v>1800000</v>
      </c>
      <c r="D29" s="36">
        <v>65000</v>
      </c>
      <c r="E29" s="36" t="s">
        <v>49</v>
      </c>
      <c r="F29" s="36">
        <v>600000</v>
      </c>
      <c r="G29" s="36" t="s">
        <v>49</v>
      </c>
      <c r="H29" s="36">
        <v>1200000</v>
      </c>
      <c r="I29" s="36">
        <v>75000</v>
      </c>
      <c r="J29" s="36">
        <v>1200000</v>
      </c>
      <c r="K29" s="36">
        <v>1200000</v>
      </c>
      <c r="L29" s="36">
        <v>100000</v>
      </c>
      <c r="M29" s="36">
        <v>600000</v>
      </c>
      <c r="N29" s="36">
        <v>1200000</v>
      </c>
      <c r="O29" s="36">
        <v>900000</v>
      </c>
      <c r="P29" s="36">
        <v>600000</v>
      </c>
      <c r="Q29" s="36">
        <v>100000</v>
      </c>
      <c r="R29" s="36">
        <v>600000</v>
      </c>
      <c r="S29" s="36">
        <v>2580000</v>
      </c>
      <c r="T29" s="36">
        <v>600000</v>
      </c>
      <c r="U29" s="36">
        <v>60000</v>
      </c>
      <c r="V29" s="36">
        <v>450000</v>
      </c>
      <c r="W29" s="36" t="s">
        <v>49</v>
      </c>
      <c r="X29" s="36">
        <v>1800000</v>
      </c>
      <c r="Y29" s="42"/>
      <c r="Z29" s="42"/>
      <c r="AA29" s="42"/>
      <c r="AB29" s="42"/>
      <c r="AC29" s="42"/>
      <c r="AD29" s="42"/>
      <c r="AE29" s="42"/>
    </row>
    <row r="30" spans="1:31" s="46" customFormat="1" x14ac:dyDescent="1">
      <c r="A30" s="42"/>
      <c r="B30" s="43" t="s">
        <v>2</v>
      </c>
      <c r="C30" s="36" t="s">
        <v>49</v>
      </c>
      <c r="D30" s="36">
        <v>600000</v>
      </c>
      <c r="E30" s="36" t="s">
        <v>49</v>
      </c>
      <c r="F30" s="36">
        <v>150000</v>
      </c>
      <c r="G30" s="36">
        <v>300000</v>
      </c>
      <c r="H30" s="36" t="s">
        <v>49</v>
      </c>
      <c r="I30" s="36" t="s">
        <v>49</v>
      </c>
      <c r="J30" s="36" t="s">
        <v>49</v>
      </c>
      <c r="K30" s="36" t="s">
        <v>49</v>
      </c>
      <c r="L30" s="36" t="s">
        <v>49</v>
      </c>
      <c r="M30" s="36" t="s">
        <v>49</v>
      </c>
      <c r="N30" s="36" t="s">
        <v>49</v>
      </c>
      <c r="O30" s="36" t="s">
        <v>49</v>
      </c>
      <c r="P30" s="36" t="s">
        <v>49</v>
      </c>
      <c r="Q30" s="36" t="s">
        <v>49</v>
      </c>
      <c r="R30" s="36">
        <v>0</v>
      </c>
      <c r="S30" s="36" t="s">
        <v>49</v>
      </c>
      <c r="T30" s="36" t="s">
        <v>49</v>
      </c>
      <c r="U30" s="36" t="s">
        <v>49</v>
      </c>
      <c r="V30" s="36" t="s">
        <v>49</v>
      </c>
      <c r="W30" s="36">
        <v>1200000</v>
      </c>
      <c r="X30" s="36">
        <v>600000</v>
      </c>
      <c r="Y30" s="42"/>
      <c r="Z30" s="42"/>
      <c r="AA30" s="42"/>
      <c r="AB30" s="42"/>
      <c r="AC30" s="42"/>
      <c r="AD30" s="42"/>
      <c r="AE30" s="42"/>
    </row>
    <row r="31" spans="1:31" s="46" customFormat="1" x14ac:dyDescent="1">
      <c r="A31" s="42"/>
      <c r="B31" s="43" t="s">
        <v>3</v>
      </c>
      <c r="C31" s="36" t="s">
        <v>49</v>
      </c>
      <c r="D31" s="36" t="s">
        <v>49</v>
      </c>
      <c r="E31" s="36" t="s">
        <v>49</v>
      </c>
      <c r="F31" s="36">
        <v>600000</v>
      </c>
      <c r="G31" s="36">
        <v>1200000</v>
      </c>
      <c r="H31" s="36">
        <v>1200000</v>
      </c>
      <c r="I31" s="36" t="s">
        <v>49</v>
      </c>
      <c r="J31" s="36">
        <v>600000</v>
      </c>
      <c r="K31" s="36" t="s">
        <v>49</v>
      </c>
      <c r="L31" s="36">
        <v>1800000</v>
      </c>
      <c r="M31" s="36" t="s">
        <v>49</v>
      </c>
      <c r="N31" s="36">
        <v>1200000</v>
      </c>
      <c r="O31" s="36" t="s">
        <v>49</v>
      </c>
      <c r="P31" s="36">
        <v>1200000</v>
      </c>
      <c r="Q31" s="36" t="s">
        <v>49</v>
      </c>
      <c r="R31" s="36">
        <v>0</v>
      </c>
      <c r="S31" s="36" t="s">
        <v>49</v>
      </c>
      <c r="T31" s="36">
        <v>600000</v>
      </c>
      <c r="U31" s="36" t="s">
        <v>49</v>
      </c>
      <c r="V31" s="36" t="s">
        <v>49</v>
      </c>
      <c r="W31" s="36">
        <v>600000</v>
      </c>
      <c r="X31" s="36">
        <v>1800000</v>
      </c>
      <c r="Y31" s="42"/>
      <c r="Z31" s="42"/>
      <c r="AA31" s="42"/>
      <c r="AB31" s="42"/>
      <c r="AC31" s="42"/>
      <c r="AD31" s="42"/>
      <c r="AE31" s="42"/>
    </row>
    <row r="32" spans="1:31" s="46" customFormat="1" x14ac:dyDescent="1">
      <c r="A32" s="42"/>
      <c r="B32" s="43" t="s">
        <v>4</v>
      </c>
      <c r="C32" s="36" t="s">
        <v>49</v>
      </c>
      <c r="D32" s="36" t="s">
        <v>49</v>
      </c>
      <c r="E32" s="36" t="s">
        <v>49</v>
      </c>
      <c r="F32" s="36" t="s">
        <v>49</v>
      </c>
      <c r="G32" s="36" t="s">
        <v>49</v>
      </c>
      <c r="H32" s="36" t="s">
        <v>49</v>
      </c>
      <c r="I32" s="36" t="s">
        <v>49</v>
      </c>
      <c r="J32" s="36" t="s">
        <v>49</v>
      </c>
      <c r="K32" s="36" t="s">
        <v>49</v>
      </c>
      <c r="L32" s="36" t="s">
        <v>49</v>
      </c>
      <c r="M32" s="36" t="s">
        <v>49</v>
      </c>
      <c r="N32" s="36" t="s">
        <v>49</v>
      </c>
      <c r="O32" s="36" t="s">
        <v>49</v>
      </c>
      <c r="P32" s="36" t="s">
        <v>49</v>
      </c>
      <c r="Q32" s="36" t="s">
        <v>49</v>
      </c>
      <c r="R32" s="36" t="s">
        <v>49</v>
      </c>
      <c r="S32" s="36" t="s">
        <v>49</v>
      </c>
      <c r="T32" s="36" t="s">
        <v>49</v>
      </c>
      <c r="U32" s="36" t="s">
        <v>49</v>
      </c>
      <c r="V32" s="36" t="s">
        <v>49</v>
      </c>
      <c r="W32" s="36" t="s">
        <v>49</v>
      </c>
      <c r="X32" s="36" t="s">
        <v>49</v>
      </c>
      <c r="Y32" s="42"/>
      <c r="Z32" s="42"/>
      <c r="AA32" s="42"/>
      <c r="AB32" s="42"/>
      <c r="AC32" s="42"/>
      <c r="AD32" s="42"/>
      <c r="AE32" s="42"/>
    </row>
    <row r="33" spans="1:31" s="46" customFormat="1" x14ac:dyDescent="1">
      <c r="A33" s="42"/>
      <c r="B33" s="43" t="s">
        <v>5</v>
      </c>
      <c r="C33" s="36" t="s">
        <v>49</v>
      </c>
      <c r="D33" s="36" t="s">
        <v>49</v>
      </c>
      <c r="E33" s="36" t="s">
        <v>49</v>
      </c>
      <c r="F33" s="36" t="s">
        <v>49</v>
      </c>
      <c r="G33" s="36">
        <v>600000</v>
      </c>
      <c r="H33" s="36">
        <v>270000</v>
      </c>
      <c r="I33" s="36" t="s">
        <v>49</v>
      </c>
      <c r="J33" s="36" t="s">
        <v>49</v>
      </c>
      <c r="K33" s="36">
        <v>600000</v>
      </c>
      <c r="L33" s="36">
        <v>1200000</v>
      </c>
      <c r="M33" s="36" t="s">
        <v>49</v>
      </c>
      <c r="N33" s="36">
        <v>630000</v>
      </c>
      <c r="O33" s="36" t="s">
        <v>49</v>
      </c>
      <c r="P33" s="36">
        <v>1200000</v>
      </c>
      <c r="Q33" s="36">
        <v>600000</v>
      </c>
      <c r="R33" s="36" t="s">
        <v>49</v>
      </c>
      <c r="S33" s="36" t="s">
        <v>49</v>
      </c>
      <c r="T33" s="36" t="s">
        <v>49</v>
      </c>
      <c r="U33" s="36" t="s">
        <v>49</v>
      </c>
      <c r="V33" s="36">
        <v>228000</v>
      </c>
      <c r="W33" s="36" t="s">
        <v>49</v>
      </c>
      <c r="X33" s="36">
        <v>1200000</v>
      </c>
      <c r="Y33" s="42"/>
      <c r="Z33" s="42"/>
      <c r="AA33" s="42"/>
      <c r="AB33" s="42"/>
      <c r="AC33" s="42"/>
      <c r="AD33" s="42"/>
      <c r="AE33" s="42"/>
    </row>
    <row r="34" spans="1:31" s="46" customFormat="1" x14ac:dyDescent="1">
      <c r="A34" s="42"/>
      <c r="B34" s="43" t="s">
        <v>6</v>
      </c>
      <c r="C34" s="36" t="s">
        <v>49</v>
      </c>
      <c r="D34" s="36" t="s">
        <v>49</v>
      </c>
      <c r="E34" s="36" t="s">
        <v>49</v>
      </c>
      <c r="F34" s="36" t="s">
        <v>49</v>
      </c>
      <c r="G34" s="36">
        <v>20000</v>
      </c>
      <c r="H34" s="36">
        <v>9000</v>
      </c>
      <c r="I34" s="36">
        <v>20000</v>
      </c>
      <c r="J34" s="36">
        <v>25000</v>
      </c>
      <c r="K34" s="36" t="s">
        <v>49</v>
      </c>
      <c r="L34" s="36">
        <v>10620</v>
      </c>
      <c r="M34" s="36" t="s">
        <v>49</v>
      </c>
      <c r="N34" s="36">
        <v>20000</v>
      </c>
      <c r="O34" s="36">
        <v>11800</v>
      </c>
      <c r="P34" s="36">
        <v>15000</v>
      </c>
      <c r="Q34" s="36">
        <v>15000</v>
      </c>
      <c r="R34" s="36">
        <v>25000</v>
      </c>
      <c r="S34" s="36" t="s">
        <v>49</v>
      </c>
      <c r="T34" s="36">
        <v>8000</v>
      </c>
      <c r="U34" s="36" t="s">
        <v>49</v>
      </c>
      <c r="V34" s="36" t="s">
        <v>49</v>
      </c>
      <c r="W34" s="36">
        <v>20000</v>
      </c>
      <c r="X34" s="36">
        <v>10620</v>
      </c>
      <c r="Y34" s="42"/>
      <c r="Z34" s="42"/>
      <c r="AA34" s="42"/>
      <c r="AB34" s="42"/>
      <c r="AC34" s="42"/>
      <c r="AD34" s="42"/>
      <c r="AE34" s="42"/>
    </row>
    <row r="35" spans="1:31" s="46" customFormat="1" x14ac:dyDescent="1">
      <c r="A35" s="42"/>
      <c r="B35" s="43" t="s">
        <v>14</v>
      </c>
      <c r="C35" s="36" t="s">
        <v>49</v>
      </c>
      <c r="D35" s="36" t="s">
        <v>49</v>
      </c>
      <c r="E35" s="36" t="s">
        <v>49</v>
      </c>
      <c r="F35" s="36" t="s">
        <v>49</v>
      </c>
      <c r="G35" s="36" t="s">
        <v>49</v>
      </c>
      <c r="H35" s="36" t="s">
        <v>49</v>
      </c>
      <c r="I35" s="36" t="s">
        <v>49</v>
      </c>
      <c r="J35" s="36" t="s">
        <v>49</v>
      </c>
      <c r="K35" s="36" t="s">
        <v>49</v>
      </c>
      <c r="L35" s="36" t="s">
        <v>49</v>
      </c>
      <c r="M35" s="36" t="s">
        <v>49</v>
      </c>
      <c r="N35" s="36" t="s">
        <v>49</v>
      </c>
      <c r="O35" s="36">
        <v>400000</v>
      </c>
      <c r="P35" s="36" t="s">
        <v>49</v>
      </c>
      <c r="Q35" s="36" t="s">
        <v>49</v>
      </c>
      <c r="R35" s="36" t="s">
        <v>49</v>
      </c>
      <c r="S35" s="36" t="s">
        <v>49</v>
      </c>
      <c r="T35" s="36" t="s">
        <v>49</v>
      </c>
      <c r="U35" s="36" t="s">
        <v>49</v>
      </c>
      <c r="V35" s="36" t="s">
        <v>49</v>
      </c>
      <c r="W35" s="36" t="s">
        <v>49</v>
      </c>
      <c r="X35" s="36" t="s">
        <v>49</v>
      </c>
      <c r="Y35" s="42"/>
      <c r="Z35" s="42"/>
      <c r="AA35" s="42"/>
      <c r="AB35" s="42"/>
      <c r="AC35" s="42"/>
      <c r="AD35" s="42"/>
      <c r="AE35" s="42"/>
    </row>
    <row r="36" spans="1:31" s="46" customFormat="1" x14ac:dyDescent="1">
      <c r="A36" s="42"/>
      <c r="B36" s="43" t="s">
        <v>20</v>
      </c>
      <c r="C36" s="36" t="s">
        <v>49</v>
      </c>
      <c r="D36" s="36" t="s">
        <v>49</v>
      </c>
      <c r="E36" s="36" t="s">
        <v>49</v>
      </c>
      <c r="F36" s="36" t="s">
        <v>49</v>
      </c>
      <c r="G36" s="36" t="s">
        <v>49</v>
      </c>
      <c r="H36" s="36" t="s">
        <v>49</v>
      </c>
      <c r="I36" s="36" t="s">
        <v>49</v>
      </c>
      <c r="J36" s="36" t="s">
        <v>49</v>
      </c>
      <c r="K36" s="36" t="s">
        <v>49</v>
      </c>
      <c r="L36" s="36" t="s">
        <v>49</v>
      </c>
      <c r="M36" s="36" t="s">
        <v>49</v>
      </c>
      <c r="N36" s="36" t="s">
        <v>49</v>
      </c>
      <c r="O36" s="36">
        <v>60000</v>
      </c>
      <c r="P36" s="36" t="s">
        <v>49</v>
      </c>
      <c r="Q36" s="36" t="s">
        <v>49</v>
      </c>
      <c r="R36" s="36" t="s">
        <v>49</v>
      </c>
      <c r="S36" s="36" t="s">
        <v>49</v>
      </c>
      <c r="T36" s="36" t="s">
        <v>49</v>
      </c>
      <c r="U36" s="36" t="s">
        <v>49</v>
      </c>
      <c r="V36" s="36" t="s">
        <v>49</v>
      </c>
      <c r="W36" s="36" t="s">
        <v>49</v>
      </c>
      <c r="X36" s="36" t="s">
        <v>49</v>
      </c>
      <c r="Y36" s="42"/>
      <c r="Z36" s="42"/>
      <c r="AA36" s="42"/>
      <c r="AB36" s="42"/>
      <c r="AC36" s="42"/>
      <c r="AD36" s="42"/>
      <c r="AE36" s="42"/>
    </row>
    <row r="37" spans="1:31" s="46" customFormat="1" x14ac:dyDescent="1">
      <c r="A37" s="42"/>
      <c r="B37" s="43" t="s">
        <v>18</v>
      </c>
      <c r="C37" s="36" t="s">
        <v>49</v>
      </c>
      <c r="D37" s="36" t="s">
        <v>49</v>
      </c>
      <c r="E37" s="36" t="s">
        <v>49</v>
      </c>
      <c r="F37" s="36" t="s">
        <v>49</v>
      </c>
      <c r="G37" s="36" t="s">
        <v>49</v>
      </c>
      <c r="H37" s="36" t="s">
        <v>49</v>
      </c>
      <c r="I37" s="36" t="s">
        <v>49</v>
      </c>
      <c r="J37" s="36" t="s">
        <v>49</v>
      </c>
      <c r="K37" s="36" t="s">
        <v>49</v>
      </c>
      <c r="L37" s="36" t="s">
        <v>49</v>
      </c>
      <c r="M37" s="36" t="s">
        <v>49</v>
      </c>
      <c r="N37" s="36" t="s">
        <v>49</v>
      </c>
      <c r="O37" s="36" t="s">
        <v>49</v>
      </c>
      <c r="P37" s="36" t="s">
        <v>49</v>
      </c>
      <c r="Q37" s="36" t="s">
        <v>49</v>
      </c>
      <c r="R37" s="36" t="s">
        <v>49</v>
      </c>
      <c r="S37" s="36" t="s">
        <v>49</v>
      </c>
      <c r="T37" s="36" t="s">
        <v>49</v>
      </c>
      <c r="U37" s="36" t="s">
        <v>49</v>
      </c>
      <c r="V37" s="36" t="s">
        <v>49</v>
      </c>
      <c r="W37" s="36" t="s">
        <v>49</v>
      </c>
      <c r="X37" s="36" t="s">
        <v>49</v>
      </c>
      <c r="Y37" s="42"/>
      <c r="Z37" s="42"/>
      <c r="AA37" s="42"/>
      <c r="AB37" s="42"/>
      <c r="AC37" s="42"/>
      <c r="AD37" s="42"/>
      <c r="AE37" s="42"/>
    </row>
    <row r="38" spans="1:31" s="19" customFormat="1" x14ac:dyDescent="1">
      <c r="A38" s="17"/>
      <c r="B38" s="17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17"/>
      <c r="Z38" s="17"/>
      <c r="AA38" s="17"/>
      <c r="AB38" s="17"/>
      <c r="AC38" s="17"/>
      <c r="AD38" s="17"/>
      <c r="AE38" s="17"/>
    </row>
    <row r="39" spans="1:31" s="46" customFormat="1" x14ac:dyDescent="1">
      <c r="A39" s="42"/>
      <c r="B39" s="42"/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42"/>
      <c r="Z39" s="42"/>
      <c r="AA39" s="42"/>
      <c r="AB39" s="42"/>
      <c r="AC39" s="42"/>
      <c r="AD39" s="42"/>
      <c r="AE39" s="42"/>
    </row>
    <row r="40" spans="1:31" s="46" customFormat="1" x14ac:dyDescent="1">
      <c r="A40" s="42"/>
      <c r="B40" s="34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42"/>
      <c r="Z40" s="42"/>
      <c r="AA40" s="42"/>
      <c r="AB40" s="42"/>
      <c r="AC40" s="42"/>
      <c r="AD40" s="42"/>
      <c r="AE40" s="42"/>
    </row>
    <row r="41" spans="1:31" s="46" customFormat="1" x14ac:dyDescent="1">
      <c r="A41" s="42"/>
      <c r="B41" s="42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42"/>
      <c r="Z41" s="42"/>
      <c r="AA41" s="42"/>
      <c r="AB41" s="42"/>
      <c r="AC41" s="42"/>
      <c r="AD41" s="42"/>
      <c r="AE41" s="42"/>
    </row>
    <row r="42" spans="1:31" s="46" customFormat="1" x14ac:dyDescent="1">
      <c r="A42" s="42"/>
      <c r="B42" s="4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42"/>
      <c r="Z42" s="42"/>
      <c r="AA42" s="42"/>
      <c r="AB42" s="42"/>
      <c r="AC42" s="42"/>
      <c r="AD42" s="42"/>
      <c r="AE42" s="42"/>
    </row>
    <row r="43" spans="1:31" s="46" customFormat="1" x14ac:dyDescent="1">
      <c r="A43" s="42"/>
      <c r="B43" s="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42"/>
      <c r="Z43" s="42"/>
      <c r="AA43" s="42"/>
      <c r="AB43" s="42"/>
      <c r="AC43" s="42"/>
      <c r="AD43" s="42"/>
      <c r="AE43" s="42"/>
    </row>
    <row r="44" spans="1:31" s="46" customFormat="1" x14ac:dyDescent="1">
      <c r="A44" s="42"/>
      <c r="B44" s="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42"/>
      <c r="Z44" s="42"/>
      <c r="AA44" s="42"/>
      <c r="AB44" s="42"/>
      <c r="AC44" s="42"/>
      <c r="AD44" s="42"/>
      <c r="AE44" s="42"/>
    </row>
    <row r="45" spans="1:31" s="46" customFormat="1" x14ac:dyDescent="1">
      <c r="A45" s="42"/>
      <c r="B45" s="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42"/>
      <c r="Z45" s="42"/>
      <c r="AA45" s="42"/>
      <c r="AB45" s="42"/>
      <c r="AC45" s="42"/>
      <c r="AD45" s="42"/>
      <c r="AE45" s="42"/>
    </row>
    <row r="46" spans="1:31" s="46" customFormat="1" x14ac:dyDescent="1">
      <c r="A46" s="42"/>
      <c r="B46" s="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42"/>
      <c r="Z46" s="42"/>
      <c r="AA46" s="42"/>
      <c r="AB46" s="42"/>
      <c r="AC46" s="42"/>
      <c r="AD46" s="42"/>
      <c r="AE46" s="42"/>
    </row>
    <row r="47" spans="1:31" s="46" customFormat="1" x14ac:dyDescent="1">
      <c r="A47" s="42"/>
      <c r="B47" s="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42"/>
      <c r="Z47" s="42"/>
      <c r="AA47" s="42"/>
      <c r="AB47" s="42"/>
      <c r="AC47" s="42"/>
      <c r="AD47" s="42"/>
      <c r="AE47" s="42"/>
    </row>
    <row r="48" spans="1:31" s="46" customFormat="1" x14ac:dyDescent="1">
      <c r="A48" s="42"/>
      <c r="B48" s="42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42"/>
      <c r="Z48" s="42"/>
      <c r="AA48" s="42"/>
      <c r="AB48" s="42"/>
      <c r="AC48" s="42"/>
      <c r="AD48" s="42"/>
      <c r="AE48" s="42"/>
    </row>
    <row r="49" spans="1:31" s="46" customFormat="1" x14ac:dyDescent="1">
      <c r="A49" s="42"/>
      <c r="B49" s="42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42"/>
      <c r="Z49" s="42"/>
      <c r="AA49" s="42"/>
      <c r="AB49" s="42"/>
      <c r="AC49" s="42"/>
      <c r="AD49" s="42"/>
      <c r="AE49" s="42"/>
    </row>
    <row r="50" spans="1:31" s="46" customFormat="1" x14ac:dyDescent="1">
      <c r="A50" s="42"/>
      <c r="B50" s="42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42"/>
      <c r="Z50" s="42"/>
      <c r="AA50" s="42"/>
      <c r="AB50" s="42"/>
      <c r="AC50" s="42"/>
      <c r="AD50" s="42"/>
      <c r="AE50" s="42"/>
    </row>
    <row r="51" spans="1:31" s="46" customFormat="1" x14ac:dyDescent="1">
      <c r="A51" s="42"/>
      <c r="B51" s="42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42"/>
      <c r="Z51" s="42"/>
      <c r="AA51" s="42"/>
      <c r="AB51" s="42"/>
      <c r="AC51" s="42"/>
      <c r="AD51" s="42"/>
      <c r="AE51" s="42"/>
    </row>
    <row r="52" spans="1:31" s="46" customFormat="1" x14ac:dyDescent="1">
      <c r="A52" s="42"/>
      <c r="B52" s="34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42"/>
      <c r="Z52" s="42"/>
      <c r="AA52" s="42"/>
      <c r="AB52" s="42"/>
      <c r="AC52" s="42"/>
      <c r="AD52" s="42"/>
      <c r="AE52" s="42"/>
    </row>
    <row r="53" spans="1:31" s="46" customFormat="1" x14ac:dyDescent="1">
      <c r="A53" s="42"/>
      <c r="B53" s="42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42"/>
      <c r="Z53" s="42"/>
      <c r="AA53" s="42"/>
      <c r="AB53" s="42"/>
      <c r="AC53" s="42"/>
      <c r="AD53" s="42"/>
      <c r="AE53" s="42"/>
    </row>
    <row r="54" spans="1:31" s="46" customFormat="1" x14ac:dyDescent="1">
      <c r="A54" s="42"/>
      <c r="B54" s="42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42"/>
      <c r="Z54" s="42"/>
      <c r="AA54" s="42"/>
      <c r="AB54" s="42"/>
      <c r="AC54" s="42"/>
      <c r="AD54" s="42"/>
      <c r="AE54" s="42"/>
    </row>
    <row r="55" spans="1:31" s="46" customFormat="1" x14ac:dyDescent="1">
      <c r="A55" s="42"/>
      <c r="B55" s="42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42"/>
      <c r="Z55" s="42"/>
      <c r="AA55" s="42"/>
      <c r="AB55" s="42"/>
      <c r="AC55" s="42"/>
      <c r="AD55" s="42"/>
      <c r="AE55" s="42"/>
    </row>
    <row r="56" spans="1:31" s="46" customFormat="1" x14ac:dyDescent="1">
      <c r="A56" s="42"/>
      <c r="B56" s="42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42"/>
      <c r="Z56" s="42"/>
      <c r="AA56" s="42"/>
      <c r="AB56" s="42"/>
      <c r="AC56" s="42"/>
      <c r="AD56" s="42"/>
      <c r="AE56" s="42"/>
    </row>
    <row r="57" spans="1:31" s="46" customFormat="1" x14ac:dyDescent="1">
      <c r="A57" s="42"/>
      <c r="B57" s="42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42"/>
      <c r="Z57" s="42"/>
      <c r="AA57" s="42"/>
      <c r="AB57" s="42"/>
      <c r="AC57" s="42"/>
      <c r="AD57" s="42"/>
      <c r="AE57" s="42"/>
    </row>
    <row r="58" spans="1:31" s="46" customFormat="1" x14ac:dyDescent="1">
      <c r="A58" s="42"/>
      <c r="B58" s="42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42"/>
      <c r="Z58" s="42"/>
      <c r="AA58" s="42"/>
      <c r="AB58" s="42"/>
      <c r="AC58" s="42"/>
      <c r="AD58" s="42"/>
      <c r="AE58" s="42"/>
    </row>
    <row r="59" spans="1:31" s="46" customFormat="1" x14ac:dyDescent="1">
      <c r="A59" s="42"/>
      <c r="B59" s="42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42"/>
      <c r="Z59" s="42"/>
      <c r="AA59" s="42"/>
      <c r="AB59" s="42"/>
      <c r="AC59" s="42"/>
      <c r="AD59" s="42"/>
      <c r="AE59" s="42"/>
    </row>
    <row r="60" spans="1:31" s="46" customFormat="1" x14ac:dyDescent="1">
      <c r="A60" s="42"/>
      <c r="B60" s="42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42"/>
      <c r="Z60" s="42"/>
      <c r="AA60" s="42"/>
      <c r="AB60" s="42"/>
      <c r="AC60" s="42"/>
      <c r="AD60" s="42"/>
      <c r="AE60" s="42"/>
    </row>
    <row r="61" spans="1:31" s="46" customFormat="1" x14ac:dyDescent="1">
      <c r="A61" s="42"/>
      <c r="B61" s="42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42"/>
      <c r="Z61" s="42"/>
      <c r="AA61" s="42"/>
      <c r="AB61" s="42"/>
      <c r="AC61" s="42"/>
      <c r="AD61" s="42"/>
      <c r="AE61" s="42"/>
    </row>
    <row r="62" spans="1:31" s="46" customFormat="1" x14ac:dyDescent="1">
      <c r="A62" s="42"/>
      <c r="B62" s="42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42"/>
      <c r="Z62" s="42"/>
      <c r="AA62" s="42"/>
      <c r="AB62" s="42"/>
      <c r="AC62" s="42"/>
      <c r="AD62" s="42"/>
      <c r="AE62" s="42"/>
    </row>
    <row r="63" spans="1:31" s="46" customFormat="1" x14ac:dyDescent="1">
      <c r="A63" s="42"/>
      <c r="B63" s="42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42"/>
      <c r="Z63" s="42"/>
      <c r="AA63" s="42"/>
      <c r="AB63" s="42"/>
      <c r="AC63" s="42"/>
      <c r="AD63" s="42"/>
      <c r="AE63" s="42"/>
    </row>
    <row r="64" spans="1:31" x14ac:dyDescent="1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2"/>
      <c r="Z64" s="2"/>
      <c r="AA64" s="2"/>
      <c r="AB64" s="2"/>
      <c r="AC64" s="2"/>
      <c r="AD64" s="2"/>
      <c r="AE64" s="2"/>
    </row>
    <row r="65" spans="1:31" x14ac:dyDescent="1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2"/>
      <c r="Z65" s="2"/>
      <c r="AA65" s="2"/>
      <c r="AB65" s="2"/>
      <c r="AC65" s="2"/>
      <c r="AD65" s="2"/>
      <c r="AE65" s="2"/>
    </row>
    <row r="66" spans="1:31" x14ac:dyDescent="1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2"/>
      <c r="Z66" s="2"/>
      <c r="AA66" s="2"/>
      <c r="AB66" s="2"/>
      <c r="AC66" s="2"/>
      <c r="AD66" s="2"/>
      <c r="AE66" s="2"/>
    </row>
    <row r="67" spans="1:31" x14ac:dyDescent="1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2"/>
      <c r="Z67" s="2"/>
      <c r="AA67" s="2"/>
      <c r="AB67" s="2"/>
      <c r="AC67" s="2"/>
      <c r="AD67" s="2"/>
      <c r="AE67" s="2"/>
    </row>
    <row r="68" spans="1:31" x14ac:dyDescent="1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2"/>
      <c r="Z68" s="2"/>
      <c r="AA68" s="2"/>
      <c r="AB68" s="2"/>
      <c r="AC68" s="2"/>
      <c r="AD68" s="2"/>
      <c r="AE68" s="2"/>
    </row>
  </sheetData>
  <sheetProtection algorithmName="SHA-512" hashValue="HWLf3s1GUNNnxaUdZQehNBWLHiKm1qArol28VvBVgFCwhYZCR7MssHPePxsLp7zjxtgxTfCyK8tIBTwptaVSKw==" saltValue="L65DFxLS0wIx6VUcNGkGjQ==" spinCount="100000" sheet="1" objects="1" scenarios="1"/>
  <mergeCells count="3">
    <mergeCell ref="F6:I6"/>
    <mergeCell ref="F7:I7"/>
    <mergeCell ref="F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Kahwa</dc:creator>
  <cp:lastModifiedBy>Pamela Kahwa</cp:lastModifiedBy>
  <dcterms:created xsi:type="dcterms:W3CDTF">2026-02-12T07:26:15Z</dcterms:created>
  <dcterms:modified xsi:type="dcterms:W3CDTF">2026-02-14T10:47:16Z</dcterms:modified>
</cp:coreProperties>
</file>